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30720" windowHeight="9435" tabRatio="720" activeTab="0"/>
  </bookViews>
  <sheets>
    <sheet name="Métadonnées" sheetId="1" r:id="rId1"/>
    <sheet name="Guide" sheetId="2" r:id="rId2"/>
    <sheet name="Pressions" sheetId="3" r:id="rId3"/>
    <sheet name=" Pressions-Activités-FOND" sheetId="4" r:id="rId4"/>
    <sheet name="Pressions-Activités-PELAGIQUE" sheetId="5" r:id="rId5"/>
    <sheet name="Calcul pression" sheetId="6" r:id="rId6"/>
    <sheet name="Exemples" sheetId="7" r:id="rId7"/>
    <sheet name="CRSP Habitats" sheetId="8" r:id="rId8"/>
  </sheets>
  <definedNames>
    <definedName name="_ftn1" localSheetId="2">'Pressions'!$A$16</definedName>
    <definedName name="_ftn2" localSheetId="2">'Pressions'!#REF!</definedName>
    <definedName name="_ftn3" localSheetId="2">'Pressions'!#REF!</definedName>
    <definedName name="_ftnref1" localSheetId="2">'Pressions'!$C$3</definedName>
    <definedName name="_ftnref2" localSheetId="2">'Pressions'!#REF!</definedName>
    <definedName name="_ftnref3" localSheetId="2">'Pressions'!$C$11</definedName>
    <definedName name="_xlnm.Print_Area" localSheetId="3">' Pressions-Activités-FOND'!$O$86:$O$114</definedName>
    <definedName name="_xlnm.Print_Area" localSheetId="5">'Calcul pression'!$A:$J</definedName>
    <definedName name="_xlnm.Print_Area" localSheetId="6">'Exemples'!$A$2:$L$20</definedName>
    <definedName name="_xlnm.Print_Area" localSheetId="2">'Pressions'!$A$1:$C$13</definedName>
    <definedName name="_xlnm.Print_Area" localSheetId="4">'Pressions-Activités-PELAGIQUE'!$O$4:$O$14</definedName>
  </definedNames>
  <calcPr fullCalcOnLoad="1"/>
</workbook>
</file>

<file path=xl/sharedStrings.xml><?xml version="1.0" encoding="utf-8"?>
<sst xmlns="http://schemas.openxmlformats.org/spreadsheetml/2006/main" count="1890" uniqueCount="409">
  <si>
    <t>Tassement</t>
  </si>
  <si>
    <t>Abrasion superficielle</t>
  </si>
  <si>
    <t>Abrasion peu profonde</t>
  </si>
  <si>
    <t>Abrasion profonde</t>
  </si>
  <si>
    <t>Extraction de substrat</t>
  </si>
  <si>
    <t>Pressions</t>
  </si>
  <si>
    <t>Catégories de pression</t>
  </si>
  <si>
    <t>Catégories d'activités</t>
  </si>
  <si>
    <t>Drague à Hyperborea</t>
  </si>
  <si>
    <t>Filets calés de fond</t>
  </si>
  <si>
    <t>Scoubidou</t>
  </si>
  <si>
    <t>x</t>
  </si>
  <si>
    <t>-</t>
  </si>
  <si>
    <t>Perte d'un habitat</t>
  </si>
  <si>
    <t>Remaniement</t>
  </si>
  <si>
    <t>Modification des conditions hydrodynamiques</t>
  </si>
  <si>
    <t>Changement d'habitat (pour un autre type de fond marin)</t>
  </si>
  <si>
    <t>Dépôt faible de matériel</t>
  </si>
  <si>
    <t>Dépôt important de matériel</t>
  </si>
  <si>
    <t>Modification de la charge en particules</t>
  </si>
  <si>
    <t>Compression verticale du substrat et écrasement des espèces vivant sur le fond.</t>
  </si>
  <si>
    <t>Frottement limité à la surface du fond et pression sur l'épifaune et l’épiflore. Perturbation pour laquelle la perte de substrat est limitée ou nulle.</t>
  </si>
  <si>
    <t>Pénétration du fond jusqu'à 5 cm de profondeur et pression sur les espèces vivant dans les 5 premiers cm du substrat (meuble) ou décapage des substrats durs. Perturbation pour laquelle la perte de substrat est limitée ou nulle.</t>
  </si>
  <si>
    <t>Pénétration du fond à une profondeur supérieure à 5 cm et pression sur les espèces vivant dans le substrat (meuble) ou décapage des substrats durs. Perturbation pour laquelle la perte de substrat est limitée ou nulle.</t>
  </si>
  <si>
    <t>Changements hydrologiques</t>
  </si>
  <si>
    <r>
      <t>Perturbations physiques du fond</t>
    </r>
    <r>
      <rPr>
        <sz val="7.5"/>
        <rFont val="Calibri"/>
        <family val="2"/>
      </rPr>
      <t xml:space="preserve"> (Modification temporaire et/ou réversible)</t>
    </r>
  </si>
  <si>
    <r>
      <t xml:space="preserve">Addition de 5 cm maximum de matériel sur le fond. Cette pression inclut l’apport de matériel de même nature que le substrat d’origine ; ou l’apport de matériel de nature différente si les caractéristiques de l’habitat en termes d’hydrodynamisme permettent d’éliminer le dépôt dans un délai court.
</t>
    </r>
    <r>
      <rPr>
        <i/>
        <sz val="7.5"/>
        <rFont val="Arial"/>
        <family val="2"/>
      </rPr>
      <t xml:space="preserve">
Attention : la pression se transforme en pression « Changement d’habitat » si les communautés biologiques ne peuvent pas recoloniser le substrat avant que l’habitat ne change de type (modification irréversible) ; par exemple si le matériel ajouté est de nature différente du substrat d’origine et que les caractéristiques hydrodynamiques ne permettent pas d’éliminer le dépôt.</t>
    </r>
  </si>
  <si>
    <r>
      <t xml:space="preserve">Changement intervenant dans le régime des marées ou dans l’action du courant et des vagues d’une durée inférieure à un an.
</t>
    </r>
    <r>
      <rPr>
        <i/>
        <sz val="7.5"/>
        <rFont val="Arial"/>
        <family val="2"/>
      </rPr>
      <t xml:space="preserve">
Attention : La pression se transforme en pression « changement d’habitat » si la modification des conditions hydrodynamiques induit une modification de la composition biologique par changement du mode calme ou battu du milieu, ou une modification de la nature du sédiment.
</t>
    </r>
  </si>
  <si>
    <t>Perte physique permanente d'un habitat marin existant au profit d’un habitat terrestre ou dulcicole. 
Par définition, les habitats profonds sont considérés comme « non exposés » alors que tous les habitats côtiers sont considérés comme « très sensibles » (aucune capacité de résistance ni de récupération) à cette pression.</t>
  </si>
  <si>
    <t>Définitions</t>
  </si>
  <si>
    <r>
      <t xml:space="preserve">Augmentation de la charge en sédiment ou matière organique (particulaire ou dissoute) de l’eau provoquant une modification de sa clarté et/ou un colmatage des organismes filtreurs, d’une durée inférieure à 1 an.
</t>
    </r>
    <r>
      <rPr>
        <i/>
        <sz val="7.5"/>
        <rFont val="Arial"/>
        <family val="2"/>
      </rPr>
      <t xml:space="preserve">
Attention : La pression se transforme en pression « changement d’habitat » si la modification de la clarté de l’eau induit un changement de communautés et donc d’habitat par modification de la composition biologique liée aux organismes photophiles.</t>
    </r>
  </si>
  <si>
    <r>
      <t xml:space="preserve">Perte permanente du type d'habitat marin d’origine et création d’un habitat marin différent par modification du type de substrat (addition/exposition permanente de matériel de nature différente de celle qui compose le substrat d’origine) ou par modification de l’étagement. Dans le cas des habitats de substrats meubles, la modification du type de substrat est définie comme le changement d'une classe dans le diagramme modifié de Folk (voir Annexe 1 du Rapport méthodologique). Cette pression inclut la modification vers un substrat artificiel.
</t>
    </r>
    <r>
      <rPr>
        <i/>
        <sz val="7.5"/>
        <color indexed="8"/>
        <rFont val="Arial"/>
        <family val="2"/>
      </rPr>
      <t>Attention : Cette pression peut résulter de l’exposition à une autre pression physique (catégories perturbations physiques ou changements hydrologiques) lorsque la magnitude, la fréquence ou la durée d’exposition induit un changement du type d’habitat marin.</t>
    </r>
  </si>
  <si>
    <r>
      <rPr>
        <sz val="7.5"/>
        <rFont val="Arial"/>
        <family val="2"/>
      </rPr>
      <t>Suppression de substrat, y compris des éléments biogéniques, qui expose du substrat de même nature que le substrat d’origine ou bien qui expose temporairement du substrat de nature différente mais qui permettra la recolonisation par les communautés d’origine.</t>
    </r>
    <r>
      <rPr>
        <i/>
        <sz val="7.5"/>
        <rFont val="Arial"/>
        <family val="2"/>
      </rPr>
      <t xml:space="preserve">
Attention : Cette pression se transforme en pression « changement d’habitat » si :
- la suppression de matériel expose du substrat de nature différente du substrat d’origine et que les caractéristiques du milieu, telles que l’hydrodynamisme, ne permettent pas de recouvrir le substrat exposé par du substrat de même nature que celui d’origine
- la profondeur d’extraction induit un changement d’étagement</t>
    </r>
  </si>
  <si>
    <r>
      <t xml:space="preserve">Addition de plus de 5 cm de matériel sur le fond. Cette pression inclut l’apport de matériel de même nature que le substrat d’origine ; ou l’apport de matériel de nature différente si les caractéristiques de l’habitat en termes d’hydrodynamisme permettent d’éliminer le dépôt dans un délai court.
</t>
    </r>
    <r>
      <rPr>
        <i/>
        <sz val="7.5"/>
        <color indexed="8"/>
        <rFont val="Arial"/>
        <family val="2"/>
      </rPr>
      <t>Attention : la pression se transforme en pression « Changement d’habitat » si les communautés biologiques ne peuvent pas recoloniser le substrat avant que l’habitat ne change de type (modification irréversible) ; par exemple si le matériel ajouté est de nature différente du substrat d’origine et que les caractéristiques hydrodynamiques ne permettent pas d’éliminer le dépôt.</t>
    </r>
  </si>
  <si>
    <t>Perturbations physiques du fond</t>
  </si>
  <si>
    <t>Changement d'habitat</t>
  </si>
  <si>
    <t>Modif. de la charge en particules</t>
  </si>
  <si>
    <t>Modif.des cond. hydrodynamiques</t>
  </si>
  <si>
    <t>CHAMPS</t>
  </si>
  <si>
    <t>VALEUR</t>
  </si>
  <si>
    <t>NOM_JEU_DONNEES</t>
  </si>
  <si>
    <t>DATE_CREATION</t>
  </si>
  <si>
    <t>TERRITOIRE</t>
  </si>
  <si>
    <t>ORGANISME</t>
  </si>
  <si>
    <t>LANGUE</t>
  </si>
  <si>
    <t>REF_BIBLIO</t>
  </si>
  <si>
    <t>MOTS_CLES</t>
  </si>
  <si>
    <t>REFERENCEMENT</t>
  </si>
  <si>
    <t>FR</t>
  </si>
  <si>
    <t>CONTRIBUTEURS_TABLE</t>
  </si>
  <si>
    <t xml:space="preserve">Pertes physiques </t>
  </si>
  <si>
    <t>France métropolitaine</t>
  </si>
  <si>
    <r>
      <t>Pertes physiques</t>
    </r>
    <r>
      <rPr>
        <sz val="7.5"/>
        <rFont val="Arial"/>
        <family val="2"/>
      </rPr>
      <t xml:space="preserve"> (modification permanente)</t>
    </r>
  </si>
  <si>
    <t>(x)</t>
  </si>
  <si>
    <t>Palangres de fond</t>
  </si>
  <si>
    <t>xx</t>
  </si>
  <si>
    <t>Chalut à perche à chaines</t>
  </si>
  <si>
    <t>Drague manuelle</t>
  </si>
  <si>
    <t xml:space="preserve"> </t>
  </si>
  <si>
    <t>xxx</t>
  </si>
  <si>
    <t>abrasion superficielle sous l'effet des courants/tempêtes et lors du virage et (x) abrasion peu profonde avec les ancrages</t>
  </si>
  <si>
    <t>Drague remorquée par un bateau pour animaux enfouis</t>
  </si>
  <si>
    <t>Forte pénétration des dents dans les 5 premiers centimètres</t>
  </si>
  <si>
    <t>ROCHE (mère)</t>
  </si>
  <si>
    <t>Pêche à pied animaux enfouis</t>
  </si>
  <si>
    <t>Drague remorquée par un bateau pour animaux posés sur le fond, à dents rigides</t>
  </si>
  <si>
    <t xml:space="preserve">  </t>
  </si>
  <si>
    <t>Pêche en apnée et scaphandre autonome</t>
  </si>
  <si>
    <t xml:space="preserve">(x) action des palmes </t>
  </si>
  <si>
    <t>Matrice Pressions Activités : Engins de fond</t>
  </si>
  <si>
    <t>Gangui remorqué avec cadre (armature fixe)</t>
  </si>
  <si>
    <t>Gangui remorqué avec panneaux (légers pour faible profondeur)</t>
  </si>
  <si>
    <t>Gangui remorqué avec panneaux (plus lourd, pour zones plus profondes)</t>
  </si>
  <si>
    <t>Remaniement  limité car dents fines et souples</t>
  </si>
  <si>
    <t>(x)sur bordures d'herbiers : Extraction, abrasion profonde (&gt;5cm),  remaniement, destruction herbiers</t>
  </si>
  <si>
    <t xml:space="preserve">abrasion superficielle et/ou remaniement (cailloux) sous l'effet des courants/tempêtes et lors du virage. </t>
  </si>
  <si>
    <t xml:space="preserve">abrasion superficielle sous l'effet des courants/tempêtes et lors du virage. </t>
  </si>
  <si>
    <t>COMMENTAIRES</t>
  </si>
  <si>
    <t>Remaniement très faible car dents fines et souples et mise en suspension très limitée</t>
  </si>
  <si>
    <t>(xxx)</t>
  </si>
  <si>
    <t>(xx)</t>
  </si>
  <si>
    <t>() INTERACTIONS RARES</t>
  </si>
  <si>
    <t>(xxx) INTERACTIONS RARES, toutes les pièces métalliques et en caoutchouc, s'abÎmeraient et/ou s'useraient très vite sur de la roche.</t>
  </si>
  <si>
    <t>(x) Extraction de substrat pour les huîtres. (x) Remaniement : retournements de blocs</t>
  </si>
  <si>
    <t>(x) Cas particulier du vers appât Marphysa sanguinea (Marphyse ou Pétisse, Pistiche, mouron...) qui vit dans les platiers rocheux dégradés ou présentant des diaclases (schistes) qui peuvent être dégradés par les engins de pêche autorisés (piolet, marteau burin), ... ou non autorisés. Ces engins permettent de capturer les vers qui se trouvent dans les failles remplies de vases et sédiments de toutes sortes. (x) Remaniement : retournements de blocs</t>
  </si>
  <si>
    <t>Abrasion plus ou moins profonde en fonction des espèces recherchées (coquillages, vers…);  tassement (sur substrat meuble), à relativiser avec d'autres activités 'touristiques'.  Remaniement : retournements de blocs</t>
  </si>
  <si>
    <t>Abrasion plus ou moins profonde en fonction des espèces recherchées (coquillages, vers…);  tassement (sur substrat meuble), à relativiser avec d'autres activités 'touristiques'. Remaniement : retournements de blocs inclus</t>
  </si>
  <si>
    <t>Remaniement : retournements de blocs inclus</t>
  </si>
  <si>
    <t>Sennes danoise et écossaise à gréement léger</t>
  </si>
  <si>
    <t>Sennes danoise et écossaise à gréement lourd</t>
  </si>
  <si>
    <t>(xxx) INTERACTIONS RARES, toutes les pièces métalliques, panneaux et autres, et en caoutchouc, s'abÎmeraient et/ou s'useraient très vite sur de la roche.</t>
  </si>
  <si>
    <t>(x) Extraction limitée de grains de roches fixés occasionnellement aux crampons. (xxx) L'espèce ciblée constitue un habitat qui est perturbé. (x) Remaniement très faible et mise en suspension très limitée, seulement quand l'engin passe occasionnellement sur le sable.</t>
  </si>
  <si>
    <t xml:space="preserve">(x) Extraction limitée de grains de roches fixés occasionnellement aux crampons. (xxx) L'espèce ciblée constitue un habitat qui est perturbé. (x) Sur champs de blocs, mise en mouvement et retournement occasionnels de blocs. </t>
  </si>
  <si>
    <t>Engin léger et remorqué à vitesse lente avec l'objectif de glisser sur les herbiers.</t>
  </si>
  <si>
    <t>(x) Extraction limitée de petites roches et galets fixés occasionnellement aux crampons.  (xx) L'espèce ciblée constitue un habitat qui est perturbé.</t>
  </si>
  <si>
    <t xml:space="preserve">(x) Extraction limitée de petites roches et galets fixés occasionnellement aux crampons. (xx) L'espèce ciblée constitue un habitat qui est perturbé. (x) Sur champs de blocs, mise en mouvement et retournement occasionnels de blocs. </t>
  </si>
  <si>
    <t xml:space="preserve">(x) Abrasion superficielle : action des palmes - (x) Extraction de substrat : cas particulier de la pêche au corail </t>
  </si>
  <si>
    <t>Drague à bouquetin (crevette blanche)</t>
  </si>
  <si>
    <t>Engin entre drague et chalut avec cadre métallique muni d'une grille. Remaniement des roches.</t>
  </si>
  <si>
    <t>Gréement lourd : Ordre de grandeur de la pression estimée &gt; 10mbars. Voir note explicative en annexe. (x) cas particulier : dépôt dans les canyons issus d'un remaniement provoqué par les opérations de pêche sur les languettes. Mise en suspension essentiellement liée aux panneaux.</t>
  </si>
  <si>
    <r>
      <rPr>
        <sz val="14"/>
        <rFont val="Calibri"/>
        <family val="2"/>
      </rPr>
      <t>G</t>
    </r>
    <r>
      <rPr>
        <sz val="14"/>
        <rFont val="Calibri"/>
        <family val="2"/>
      </rPr>
      <t>réement léger : Ordre de grandeur de la pression estimée ≤ 10mbars. Voir note explicative en annexe. Mise en suspension essentiellement liée aux panneaux.</t>
    </r>
  </si>
  <si>
    <t>Gréement lourd : Ordre de grandeur de la pression estimée &gt; 10mbars. Voir note explicative en annexe. Remaniement faible compte-tenu de l'absence de panneaux.</t>
  </si>
  <si>
    <t>Gréement lourd : Ordre de grandeur de la pression estimée &gt; 10mbars. Voir note explicative en annexe. (x) cas particulier : dépôt dans les canyons issus d'un remaniement provoqué par les opérations de pêche sur les languettes. Mise en suspension modérée pour le sable (essentiellement liée aux panneaux).</t>
  </si>
  <si>
    <t>Gréement lourd : Ordre de grandeur de la pression estimée &gt; 10mbars. Voir note explicative en annexe. Remaniement faible compte-tenu de l'absence et mise en suspension limitée sur le sable</t>
  </si>
  <si>
    <t xml:space="preserve">() INTERACTIONS RARES. Gréement lourd : Ordre de grandeur de la pression estimée &gt; 10mbars. Voir note explicative en annexe. </t>
  </si>
  <si>
    <t xml:space="preserve">() INTERACTIONS RARES. Gréement léger : Ordre de grandeur de la pression estimée ≤ 10mbars. Voir note explicative en annexe. </t>
  </si>
  <si>
    <t>Gréement léger : Ordre de grandeur de la pression estimée ≤ 10mbars. Voir note explicative en annexe. Remaniement faible compte-tenu de l'absence de panneaux et des bourrelets relativement légers</t>
  </si>
  <si>
    <t>Gréement léger : Ordre de grandeur de la pression estimée ≤ 10mbars. Voir note explicative en annexe. Remaniement faible compte-tenu de l'absence de panneaux et des bourrelets relativement légers et mise en suspension limitée sur le sable</t>
  </si>
  <si>
    <t>Ordres de grandeur de la pression exercée en fonction du type de bourrelet et accessoires (chaînes…)</t>
  </si>
  <si>
    <t>Type de chalut
(exemples)</t>
  </si>
  <si>
    <t>Poids apparent bourrelet carré
kg</t>
  </si>
  <si>
    <t>Longueur
bourrelet carré
m</t>
  </si>
  <si>
    <t>Diamètre maxi
bourrelet carré
cm</t>
  </si>
  <si>
    <t>Poids apparent total bourrelet
kg</t>
  </si>
  <si>
    <t>Longueur totale
bourrelet
m</t>
  </si>
  <si>
    <t>Diamètre maxi
bourrelet
cm</t>
  </si>
  <si>
    <t>Type de chalut</t>
  </si>
  <si>
    <t>Ordre de grandeur* pression P du bourrelet au niveau du carré (mbars)</t>
  </si>
  <si>
    <t>Ordre de grandeur* pression P du bourrelet complet 
(mbars)</t>
  </si>
  <si>
    <t>rockhopper 200mm 17m</t>
  </si>
  <si>
    <t>rockhopper 300mm
17m</t>
  </si>
  <si>
    <t>rockhopper 300mm 17m</t>
  </si>
  <si>
    <t>rockhopper 300mm 29,4m</t>
  </si>
  <si>
    <t>rockhopper 400mm 47m</t>
  </si>
  <si>
    <t>rockhopper 400mm 90m</t>
  </si>
  <si>
    <t>Bourrelet Diabolos 400mm - carré</t>
  </si>
  <si>
    <t>Bourrelet Diabolo 400mm - carré</t>
  </si>
  <si>
    <r>
      <t xml:space="preserve">Bourrelet à câble  </t>
    </r>
    <r>
      <rPr>
        <b/>
        <sz val="11"/>
        <color indexed="8"/>
        <rFont val="Calibri"/>
        <family val="2"/>
      </rPr>
      <t xml:space="preserve">Ø20mm </t>
    </r>
    <r>
      <rPr>
        <b/>
        <sz val="11"/>
        <color indexed="8"/>
        <rFont val="Calibri"/>
        <family val="2"/>
      </rPr>
      <t xml:space="preserve">48m, rondelles 130mm </t>
    </r>
  </si>
  <si>
    <t>à lançon
18m tresse plombée</t>
  </si>
  <si>
    <t>Lançon
18m tresse plombée</t>
  </si>
  <si>
    <t>à lançon
18m chaîne 16mm</t>
  </si>
  <si>
    <t>Lançon
18m chaîne 16mm</t>
  </si>
  <si>
    <t>Bourrelet franc 50mm
23m</t>
  </si>
  <si>
    <t>Bourrelet franc 60mm (plombé)
53m</t>
  </si>
  <si>
    <t>Bourrelet franc 60mm
53m
+chaîne de 13mm</t>
  </si>
  <si>
    <t>Méditerranéen 72m 
chaïne de 13 (32m) et
chaîne de 19 (40m)</t>
  </si>
  <si>
    <r>
      <t xml:space="preserve">*Calcul de l'ordre de grandeur de pression du bourrelet :
P (mbars) = (Poids apparent(kg) x 9,81 / Longueur bourrelet (cm) / Diamètre bourrelet (cm) / 10) x 1000
</t>
    </r>
    <r>
      <rPr>
        <b/>
        <sz val="11"/>
        <color indexed="8"/>
        <rFont val="Calibri"/>
        <family val="2"/>
      </rPr>
      <t>La pression à prendre en compte est la valeur la plus forte entre celle mesurée pour le bourrelet au niveau du carré seul ou dans sa totalité, en fonction de la disponibilité des données.</t>
    </r>
  </si>
  <si>
    <r>
      <t>*surface considérée = Longueur x diamètre en cm</t>
    </r>
    <r>
      <rPr>
        <vertAlign val="superscript"/>
        <sz val="11"/>
        <color indexed="8"/>
        <rFont val="Calibri"/>
        <family val="2"/>
      </rPr>
      <t xml:space="preserve">2
</t>
    </r>
    <r>
      <rPr>
        <sz val="11"/>
        <color theme="1"/>
        <rFont val="Calibri"/>
        <family val="2"/>
      </rPr>
      <t>NB : 1bar = 1daN/cm2 = 10N/cm2
1 kilogramme-force = 9,81N)</t>
    </r>
  </si>
  <si>
    <r>
      <rPr>
        <b/>
        <sz val="12"/>
        <color indexed="8"/>
        <rFont val="Calibri"/>
        <family val="2"/>
      </rPr>
      <t xml:space="preserve">Proposition : 
Chalut à gréement lourd : P &gt; 10mbars
Chalut à gréement léger : P </t>
    </r>
    <r>
      <rPr>
        <b/>
        <sz val="12"/>
        <color indexed="8"/>
        <rFont val="Calibri"/>
        <family val="2"/>
      </rPr>
      <t>≤</t>
    </r>
    <r>
      <rPr>
        <b/>
        <sz val="12"/>
        <color indexed="8"/>
        <rFont val="Calibri"/>
        <family val="2"/>
      </rPr>
      <t xml:space="preserve"> 10mbars</t>
    </r>
  </si>
  <si>
    <t>Pêche à pied d'organismes nageant ou posés ou fixés sur le fond</t>
  </si>
  <si>
    <t>Exemples type de chalut</t>
  </si>
  <si>
    <t>Exemples secteurs de pêche</t>
  </si>
  <si>
    <t>GOV</t>
  </si>
  <si>
    <t>cascadeur</t>
  </si>
  <si>
    <t>Atlantique</t>
  </si>
  <si>
    <t>Cascadeur</t>
  </si>
  <si>
    <t>chalut à lançon</t>
  </si>
  <si>
    <t>Senne Ecossaise</t>
  </si>
  <si>
    <t>Manche</t>
  </si>
  <si>
    <t>Mer du Nord/ atlantique Nord-Ouest</t>
  </si>
  <si>
    <t>Mer du Nord</t>
  </si>
  <si>
    <t>Sud Penmar'h</t>
  </si>
  <si>
    <t>Baie de Quiberon</t>
  </si>
  <si>
    <t>Méditerranée</t>
  </si>
  <si>
    <t>GOV 
4 faces</t>
  </si>
  <si>
    <t>Irlandais 
4 faces</t>
  </si>
  <si>
    <t>Déplacement et réarrangement du substrat sans perte de matière. Cette pression ne concerne pas les substrats rocheux de roche mère.</t>
  </si>
  <si>
    <t>Ifremer</t>
  </si>
  <si>
    <t>Avertissement: Les impacts physiques (notamment abrasion) dépendent de la nature des fonds et de la taille et du gréement de l'engin, mais également de sa mise en œuvre (e.g. vitesse de tractage et longueur de filage pour un engin remorqué). 
De plus, il est nécessaire de garder en tête que des phénomènes naturels (tempêtes par exemple) peuvent avoir des effets (remise en suspension, remaniement) aussi importants (voire plus) que l'activité de pêche</t>
  </si>
  <si>
    <t>Biseau A., Larnaud P., Drogou M., Morandeau F., Vacherot J.-P., Ifremer RBE-STH, 2016. Complément à la réponse à la saisine 2008-1014. IFREMER : 12-17.
Drogou M., Laurans M., Fritsch M., 2008. Analyse de l'impact des engins de pêche sur les habitats et espèces listés dans les directives "Habitats" et "Oiseaux" (Natura 2000). Saisine DPMA n°1014. IFREMER, 89 pp.
La Rivière M., Aish A., Gauthier O., Grall J., Guérin L., Janson A.-L., Labrune C., Thibaut T. &amp; Thiébaut E. (2015). Méthodologie pour l'évaluation de la sensibilité des habitats benthiques aux pressions anthropiques. Rapport SPN 2015-69. MNHN. Paris, 52 pp.
Le Fur F. et Abellard O., 2009. Pêche professionnelle -  Référentiel pour la gestion dans les sites Natura 2000 en mer (Tome 1). Agence des aires marines protégées : 148 pp. 
Maison E., Abellard O., 2009. Sports et loisirs en mer - Référentiel pour la gestion dans les sites Natura 2000 en mer (Tome 1). Agence des aires marines protégées : 220 pp.
Ministère de la Défense, 2014. Référentiel technique des activités de la défense nationale pour la gestion des sites Natura 2000 en mer. Agence des aires marines protégées : 124 pp.
Plan d'action pour le milieu marin, 2012. Sous-région marine Manche-Mer du Nord, Evaluation initiale des eaux marines : 863 pp.
Plan d'action pour le milieu marin, 2012. Sous-région marine Mers celtiques, Evaluation initiale des eaux marines, Analyse des pressions et impacts : 142 pp.
Plan d'action pour le milieu marin, 2012. Sous-région marine Méditerranée occidentale, Evaluation initiale des eaux marines : 784 pp.
Plan d'action pour le milieu marin, 2012. Sous-région marine Golfe de Gascogne, Evaluation initiale des eaux marines, Analyse des pressions et impacts : 312 pp.
Ragot P. et Abellard O, 2009. Cultures marines- Référentiel pour la gestion dans les sites Natura 2000 en mer (Tome 1). Agence des aires marines protégées : 235 pp.
O'Neill, F.G., Summerbell, K., 2011. The mobilisation of sediment by demersal otter trawls. Marine Pollution Bulletin Volume 62, Issue 5 pages 1088–1097.
Mengual Baptiste, Cayocca Florence, Le Hir Pierre, Draye Robin, Laffargue Pascal, Vincent Benoit, Garlan Thierry (2016). Influence of bottom trawling on sediment resuspension in the 'Grande-Vasiere' area (Bay of Biscay, France) . Ocean Dynamics , 66(9), 1181-1207 . http://doi.org/10.1007/s10236-016-0974-7
Laurans, Martial, 2012. Impact de l'engin peigne sur la ressource Laminaria hyperborea et connaissances acquises sur la biologie de cette algue. Rapport Final Projet Hyperimp. 
Derrien Courtel, S. and Catherine, E. 2012. Etude d’incidence de l’utilisation du peigne à Laminaria hyperborea sur la biocénose à laminaires. Rapport MNHN Concarneau, Projet Hyperimp.
Rasmus Nielsen1, Francois Bastardie1, Lene Buhl-Mortensen2, Ole Eigaard1, Aysun Gümüş3, Niels Hintzen4, Stefanos Kavadas5, Pascal Laffargue6, Baptiste Mengual6 , Emilio Notti7, Nadia Papadoupoulou5, Hans Polet8, David Reid9, Adriaan D. Rijnsdorp4, Marie-Joëlle Rochet6, Alexandre Robert6, Antonello Sala8, Chris Smith5, Massimo Virgili8, Mustafa Zengin3, 2014 -  1 DTU-Aqua (Partner 9); 2 IMR (Partner 13); 3CFRI (Partner 16); 4 IMARES (Partner 1); 5 HCMR (Partner 15); 6 IFREMER (Partner 7); 7CNR (Partner 14); 8 ILVO(Partner 2); 9 MI (Partner 8).Report on assessing trawling impact in regional seas. Benthis Project.
Dires d'experts Ifremer basés sur Observations (vidéo sous-marine) et/ou modélisation numérique</t>
  </si>
  <si>
    <r>
      <t xml:space="preserve">Synthèse des liens potentiels existant entre les activités de pêche et les pressions physiques </t>
    </r>
    <r>
      <rPr>
        <sz val="11"/>
        <color indexed="8"/>
        <rFont val="Calibri"/>
        <family val="2"/>
      </rPr>
      <t xml:space="preserve">en milieu marin </t>
    </r>
  </si>
  <si>
    <r>
      <t>pression, activité, synthèse, lien potentiel, France,</t>
    </r>
    <r>
      <rPr>
        <sz val="11"/>
        <color indexed="8"/>
        <rFont val="Calibri"/>
        <family val="2"/>
      </rPr>
      <t xml:space="preserve"> marin, pêche, engin de pêche</t>
    </r>
  </si>
  <si>
    <t>Matrice Pressions Activités : Engins de surface ou pélagiques ou au toucher occasionnel</t>
  </si>
  <si>
    <t>Chalut pélagique</t>
  </si>
  <si>
    <t>Filets dérivants à divers poissons</t>
  </si>
  <si>
    <t>Tamis à civelle</t>
  </si>
  <si>
    <t>Senne coulissante à thon rouge</t>
  </si>
  <si>
    <t>Senne tournante à divers poissons</t>
  </si>
  <si>
    <t>(x) abrasion légère quand la chute est supérieure à la profondeur</t>
  </si>
  <si>
    <t>Drague remorquée par un bateau pour animaux posés sur le fond, à dents souples ou sans dents</t>
  </si>
  <si>
    <t>abrasion superficielle et/ou remaniement (cailloux...) sous l'effet des courants/tempêtes et lors du virage. (x) abrasion peu profonde avec les ancrages</t>
  </si>
  <si>
    <t>abrasion superficielle limitée sous l'effet des courants/tempêtes et lors du virage du piège le cas échéant. (x) abrasion profonde ponctuelle pour les pieux.</t>
  </si>
  <si>
    <t>SEDIMENTS PLUS OU MOINS ENVASES (y compris zones à maërl)</t>
  </si>
  <si>
    <t>Pièges fixés (verveux, capéchades, barrages, parcs, bordigues, etc.)</t>
  </si>
  <si>
    <t>Pièges non fixés (casiers, nasses, pots, balais, fagots, etc.)</t>
  </si>
  <si>
    <t>Palangres dérivantes</t>
  </si>
  <si>
    <t>abrasion superficielle sous l'effet des courants/tempêtes et lors du virage. (x) abrasion peu profonde avec les ancrages. Abrasion limitée aux ancrages pour les palangres calées flottantes et semi-flottantes.</t>
  </si>
  <si>
    <t>Senne de plage et de rivage</t>
  </si>
  <si>
    <t>Remaniement très faible</t>
  </si>
  <si>
    <t>Remaniement très faible et mise en suspension très faible sur le sable</t>
  </si>
  <si>
    <t>Remaniement très faible et mise en suspension négligeable sur le sable. Retournement de blocs éventuel.</t>
  </si>
  <si>
    <t>Lignes de traîne, lignes à main ou avec cannes</t>
  </si>
  <si>
    <t>Remaniement très faible car dents fines et souples ou pas de dents et mise en suspension très limitée</t>
  </si>
  <si>
    <t>Sédiments plus ou moins envasés</t>
  </si>
  <si>
    <t>Autres substrats</t>
  </si>
  <si>
    <t>Roche mère</t>
  </si>
  <si>
    <t>Récifs bioconstruits</t>
  </si>
  <si>
    <t>1110-1 herbiers</t>
  </si>
  <si>
    <t>1120-1 sur roche</t>
  </si>
  <si>
    <t>1170-4</t>
  </si>
  <si>
    <t>1110-1 peu envasé</t>
  </si>
  <si>
    <t>1170-récifs profonds</t>
  </si>
  <si>
    <t>1170-12 lithophyllum</t>
  </si>
  <si>
    <t>1110-1 envasé</t>
  </si>
  <si>
    <t>1170-1</t>
  </si>
  <si>
    <t>1170-14</t>
  </si>
  <si>
    <t>1110-4</t>
  </si>
  <si>
    <t>1110-5</t>
  </si>
  <si>
    <t>1170-2</t>
  </si>
  <si>
    <t>8330-3 (faciès à corail rouge)</t>
  </si>
  <si>
    <t>1130-1</t>
  </si>
  <si>
    <t>1110-6</t>
  </si>
  <si>
    <t>1170-3</t>
  </si>
  <si>
    <t>1130-1 herbier</t>
  </si>
  <si>
    <t>1110-6 cymodocée</t>
  </si>
  <si>
    <t>1170-5</t>
  </si>
  <si>
    <t>1130-2</t>
  </si>
  <si>
    <t>1110-7</t>
  </si>
  <si>
    <t>1170-6</t>
  </si>
  <si>
    <t>1140-6</t>
  </si>
  <si>
    <t>1110-7 maerl</t>
  </si>
  <si>
    <t>1170-7</t>
  </si>
  <si>
    <t>1150-1</t>
  </si>
  <si>
    <t>1110-8</t>
  </si>
  <si>
    <t>1170-8</t>
  </si>
  <si>
    <t>1150-2</t>
  </si>
  <si>
    <t>1110-9</t>
  </si>
  <si>
    <t>1170-10</t>
  </si>
  <si>
    <t>1160-1</t>
  </si>
  <si>
    <t>1120-1 sur sable</t>
  </si>
  <si>
    <t>1170-11</t>
  </si>
  <si>
    <t>1160-2</t>
  </si>
  <si>
    <t>1140-1</t>
  </si>
  <si>
    <t>1170-12</t>
  </si>
  <si>
    <t>1160-2 maerl</t>
  </si>
  <si>
    <t>1140-2</t>
  </si>
  <si>
    <t>1170-13</t>
  </si>
  <si>
    <t>1160-3</t>
  </si>
  <si>
    <t>1140-3</t>
  </si>
  <si>
    <t>8330-1</t>
  </si>
  <si>
    <t>1140-3 herbiers</t>
  </si>
  <si>
    <t>8330-2</t>
  </si>
  <si>
    <t>1140-4</t>
  </si>
  <si>
    <t>8330-3</t>
  </si>
  <si>
    <t>1140-5</t>
  </si>
  <si>
    <t>8330-4</t>
  </si>
  <si>
    <t>1140-7</t>
  </si>
  <si>
    <t>(1120 cas des herbiers sur roche)</t>
  </si>
  <si>
    <t>1140-8</t>
  </si>
  <si>
    <t>1140-9</t>
  </si>
  <si>
    <t>1140-10</t>
  </si>
  <si>
    <t>1170-9</t>
  </si>
  <si>
    <t>AUTRES SUBSTRATS (inclut tous les sédiments meubles non envasés tels que sables, graviers, cailloutis, galets ainsi que les champs de blocs qui ne constituent pas de la "Roche mère", ainsi que les zones d'herbiers et de maërl ; exclut Roche mère et Récifs bioconstruits.)</t>
  </si>
  <si>
    <t>IFREMER (matrice initiale 2008 et matrice revue) : Larnaud Pascal [Ed], Patrick Berthou, Alain Biseau, Ludovic Bouche, Marie Noëlle de Casamajor, Franck Coppin, Jean Paul Delpech, Drogou Mickael, Stanislas Dubois, Spyros Fifas, André Forest, Eric Foucher,  Manon Fritsch , Nicolas Goascoz,  Pascal Laffargue, Martial Laurans, Gildas Le Corre, Patrick Lespagnol, Lise Monhurel, Fabien Morandeau, Gilles Morandeau, Yvon Morizur, Patrick Prouzet, Emilie Rostiaux, Laure Simplet, Catherine Talidec, Jacques Sacchi, Jean-Philippe Vacherot, Gérard Véron, Benoît Vincent
AFB : Stéphanie Tachoires, Vincent Toison, Gwenola De Roton
UMS Patrimoine Naturel : Marie La Rivière</t>
  </si>
  <si>
    <t>RECIFS BIOCONSTRUITS</t>
  </si>
  <si>
    <t>LEGENDE PRESSION (Amplitude)
- : Nulle
x : Faible
xx : Modérée
xxx : Forte
(  ) : Cas spécifique explicité dans la colonne "Commentaires"</t>
  </si>
  <si>
    <t>Remaniement très faible et mise en suspension très faible. (xxx) Cas particulier de la pêche récréative pour le ramassage de moules et huîtres sur les récifs d'hermelles Sabellaria alveolata : piétinement et effondrement de récifs. INTERACTIONS RARES pour la pêche professionnelle à pied.</t>
  </si>
  <si>
    <t>Les zones à hermelles Sabellaria alveolata sont prisées par les pêcheurs à pied car forte production de bivalves à proximité (praires, palourdes, coques…) et présence d'huîtres et moules sur les récifs. Traversée des récifs à hermelles par les pêcheurs pour aller de poches sableuses en poches sableuses chercher les bivalves fouisseurs. (  ) INTERACTIONS RARES pour la pêche professionnelle à pied, fréquentes pour la pêche récréative, en particulier pour les huîtres (partiellement enfouies dans le récif), palourdes de roche et moules. Le piétinement génère fréquemment des effondrements et une abrasion profonde.</t>
  </si>
  <si>
    <t>Chalut de fond à gréement lourd et panneaux standards (sans dispositif particulier de minimisation du toucher)</t>
  </si>
  <si>
    <t>Chalut de fond à gréement léger et panneaux standards (sans dispositif particulier de minimisation du toucher)</t>
  </si>
  <si>
    <r>
      <rPr>
        <sz val="14"/>
        <rFont val="Calibri"/>
        <family val="2"/>
      </rPr>
      <t>G</t>
    </r>
    <r>
      <rPr>
        <sz val="14"/>
        <rFont val="Calibri"/>
        <family val="2"/>
      </rPr>
      <t xml:space="preserve">réement léger : Ordre de grandeur de la pression estimée ≤ 10mbars. Voir note explicative en annexe. </t>
    </r>
  </si>
  <si>
    <t xml:space="preserve">Gréement léger : Ordre de grandeur de la pression estimée ≤ 10mbars. Voir note explicative en annexe. </t>
  </si>
  <si>
    <t>(xx) INTERACTIONS RARES, toutes les pièces métalliques, panneaux et autres, et en caoutchouc, s'abÎmeraient et/ou s'useraient très vite sur de la roche.</t>
  </si>
  <si>
    <t>(x) INTERACTIONS RARES, toutes les pièces métalliques, panneaux et autres, et en caoutchouc, s'abÎmeraient et/ou s'useraient très vite sur de la roche.</t>
  </si>
  <si>
    <t>Chalut de fond à gréement lourd et panneaux à contact contrôlé (décollés ou tout panneau dont le contact est minimisé de façon avérée, soit par conception soit par un monitoring du toucher)</t>
  </si>
  <si>
    <t>Chalut de fond à gréement léger et panneaux à contact contrôlé (décollés ou tout panneau dont le contact est minimisé de façon avérée, soit par conception soit par un monitoring du toucher)</t>
  </si>
  <si>
    <t xml:space="preserve">Gréement lourd : Ordre de grandeur de la pression estimée &gt; 10mbars. Voir note explicative en annexe. (x) cas particulier : dépôt dans les canyons issus d'un remaniement provoqué par les opérations de pêche sur les languettes. </t>
  </si>
  <si>
    <t>Absence de panneaux donc abrasion profonde modérée</t>
  </si>
  <si>
    <t xml:space="preserve">abrasion superficielle et/ou remaniement (cailloux, rhodolites...) sous l'effet des courants/tempêtes et lors du virage. (x) abrasion peu profonde avec les ancrages. </t>
  </si>
  <si>
    <t>abrasion superficielle et/ou remaniement (cailloux...) sous l'effet des courants/tempêtes et lors du virage. (x) abrasion peu profonde avec les ancrages.</t>
  </si>
  <si>
    <t>Filets soulevés (carrelet ou équivalent, balances...), manœuvrés en bateau ou du rivage</t>
  </si>
  <si>
    <t>Filets calés décollés du fond</t>
  </si>
  <si>
    <t>Gréement léger : Ordre de grandeur de la pression estimée ≤ 10mbars. Voir note explicative en annexe. Mise en suspension essentiellement liée aux panneaux.</t>
  </si>
  <si>
    <t>Filet calé maintenu à une certaine distance du fond par une flottabilité et un lestage approprié. (x) abrasion superficielle et peu profonde par les ancrages. 
A noter que cette abrasion peu profonde liée aux ancrages ne s'exprime pas si le filet est posé sur la roche mère.</t>
  </si>
  <si>
    <t>IFREMER, 2019. Synthèse des liens potentiels existant entre les activités de pêche et les pressions physiques en milieu marin, Avril 2019.</t>
  </si>
  <si>
    <t>Typologie d'habitats</t>
  </si>
  <si>
    <r>
      <t xml:space="preserve">Typologie nationale Manche-Mer du Nord-Atlantique
(Michez </t>
    </r>
    <r>
      <rPr>
        <b/>
        <i/>
        <sz val="11"/>
        <rFont val="Calibri"/>
        <family val="2"/>
      </rPr>
      <t>et al.</t>
    </r>
    <r>
      <rPr>
        <b/>
        <sz val="11"/>
        <rFont val="Calibri"/>
        <family val="2"/>
      </rPr>
      <t xml:space="preserve">, 2019)
</t>
    </r>
    <r>
      <rPr>
        <sz val="11"/>
        <rFont val="Calibri"/>
        <family val="2"/>
      </rPr>
      <t>Habitats de niveau 2</t>
    </r>
  </si>
  <si>
    <t>A4-1</t>
  </si>
  <si>
    <t>A1-8</t>
  </si>
  <si>
    <t>A1-1</t>
  </si>
  <si>
    <t>A2-1</t>
  </si>
  <si>
    <t>A4-2</t>
  </si>
  <si>
    <t>A3-1</t>
  </si>
  <si>
    <t>A1-2</t>
  </si>
  <si>
    <t>A2-2</t>
  </si>
  <si>
    <t>A5-4</t>
  </si>
  <si>
    <t>A3-2</t>
  </si>
  <si>
    <t>A1-3</t>
  </si>
  <si>
    <t>A2-3</t>
  </si>
  <si>
    <t>A5-5</t>
  </si>
  <si>
    <t>A3-3</t>
  </si>
  <si>
    <t>A1-4</t>
  </si>
  <si>
    <t>B2-1</t>
  </si>
  <si>
    <t>A6-1</t>
  </si>
  <si>
    <t>A3-4</t>
  </si>
  <si>
    <t>A1-5</t>
  </si>
  <si>
    <t>B2-2</t>
  </si>
  <si>
    <t>A6-2</t>
  </si>
  <si>
    <t>A5-1</t>
  </si>
  <si>
    <t>A1-6</t>
  </si>
  <si>
    <t>B2-3</t>
  </si>
  <si>
    <t>A6-3</t>
  </si>
  <si>
    <t>A5-2</t>
  </si>
  <si>
    <t>A1-7</t>
  </si>
  <si>
    <t>C2-1</t>
  </si>
  <si>
    <t>A6-4</t>
  </si>
  <si>
    <t>A5-3</t>
  </si>
  <si>
    <t>B1-1</t>
  </si>
  <si>
    <t>C2-2</t>
  </si>
  <si>
    <t>B4-1</t>
  </si>
  <si>
    <t>A5-6</t>
  </si>
  <si>
    <t>B1-4</t>
  </si>
  <si>
    <t>E2-1</t>
  </si>
  <si>
    <t>B4-2</t>
  </si>
  <si>
    <t>A5-7</t>
  </si>
  <si>
    <t>B1-5</t>
  </si>
  <si>
    <t>E2-2</t>
  </si>
  <si>
    <t>B4-3</t>
  </si>
  <si>
    <t>B1-2</t>
  </si>
  <si>
    <t>B1-6</t>
  </si>
  <si>
    <t>D1-2</t>
  </si>
  <si>
    <t>B4-4</t>
  </si>
  <si>
    <t>B1-3</t>
  </si>
  <si>
    <t>B1-7</t>
  </si>
  <si>
    <t>D1-5</t>
  </si>
  <si>
    <t>B5-3</t>
  </si>
  <si>
    <t>B3-1</t>
  </si>
  <si>
    <t>B1-8</t>
  </si>
  <si>
    <t>E1-7</t>
  </si>
  <si>
    <t>B5-4</t>
  </si>
  <si>
    <t>B3-2</t>
  </si>
  <si>
    <t>B1-9</t>
  </si>
  <si>
    <t>B5-5</t>
  </si>
  <si>
    <t>B3-3</t>
  </si>
  <si>
    <t>C1-1</t>
  </si>
  <si>
    <t>B5-6</t>
  </si>
  <si>
    <t>B3-4</t>
  </si>
  <si>
    <t>C1-2</t>
  </si>
  <si>
    <t>B6-1</t>
  </si>
  <si>
    <t>B5-1</t>
  </si>
  <si>
    <t>C1-3</t>
  </si>
  <si>
    <t>B6-2</t>
  </si>
  <si>
    <t>B5-2</t>
  </si>
  <si>
    <t>C1-4</t>
  </si>
  <si>
    <t>B6-3</t>
  </si>
  <si>
    <t>C3-1</t>
  </si>
  <si>
    <t>C1-5</t>
  </si>
  <si>
    <t>B6-4</t>
  </si>
  <si>
    <t>C3-2</t>
  </si>
  <si>
    <t>C1-6</t>
  </si>
  <si>
    <t>C4-1</t>
  </si>
  <si>
    <t>C5-1</t>
  </si>
  <si>
    <t>C1-7</t>
  </si>
  <si>
    <t>C5-2</t>
  </si>
  <si>
    <t>D3-1</t>
  </si>
  <si>
    <t>C1-8</t>
  </si>
  <si>
    <t>C6-1</t>
  </si>
  <si>
    <t>D5-1</t>
  </si>
  <si>
    <t>C1-9</t>
  </si>
  <si>
    <t>C6-2</t>
  </si>
  <si>
    <t>D1-1</t>
  </si>
  <si>
    <t>D4-1</t>
  </si>
  <si>
    <t>D1-3</t>
  </si>
  <si>
    <t>D5-2</t>
  </si>
  <si>
    <t>D1-4</t>
  </si>
  <si>
    <t>D6-1</t>
  </si>
  <si>
    <t>E1-1</t>
  </si>
  <si>
    <t>E3-1</t>
  </si>
  <si>
    <t>E1-2</t>
  </si>
  <si>
    <t>E3-2</t>
  </si>
  <si>
    <t>E1-3</t>
  </si>
  <si>
    <t>E3-3</t>
  </si>
  <si>
    <t>E1-4</t>
  </si>
  <si>
    <t>E3-4</t>
  </si>
  <si>
    <t>E1-5</t>
  </si>
  <si>
    <t>E3-5</t>
  </si>
  <si>
    <t>E1-6</t>
  </si>
  <si>
    <t>E3-6</t>
  </si>
  <si>
    <t>E3-7</t>
  </si>
  <si>
    <t>E3-8</t>
  </si>
  <si>
    <r>
      <t xml:space="preserve">Typologie nationale Méditerranée 
(Michez </t>
    </r>
    <r>
      <rPr>
        <b/>
        <i/>
        <sz val="11"/>
        <rFont val="Calibri"/>
        <family val="2"/>
      </rPr>
      <t>et al.</t>
    </r>
    <r>
      <rPr>
        <b/>
        <sz val="11"/>
        <rFont val="Calibri"/>
        <family val="2"/>
      </rPr>
      <t xml:space="preserve">, 2014)
</t>
    </r>
    <r>
      <rPr>
        <sz val="11"/>
        <rFont val="Calibri"/>
        <family val="2"/>
      </rPr>
      <t>Habitats de niveau 3</t>
    </r>
  </si>
  <si>
    <t>I.1.1.</t>
  </si>
  <si>
    <t>I.2.1.</t>
  </si>
  <si>
    <t>I.4.1.</t>
  </si>
  <si>
    <t>II.4.2. (II.4.2.a encorbellements)</t>
  </si>
  <si>
    <t>II.1.1.</t>
  </si>
  <si>
    <t>I.3.1.</t>
  </si>
  <si>
    <t>II.4.1.</t>
  </si>
  <si>
    <t>IV.3.1.</t>
  </si>
  <si>
    <t>III.1.1.</t>
  </si>
  <si>
    <t>II.2.1.</t>
  </si>
  <si>
    <t>II.4.2.</t>
  </si>
  <si>
    <t>IV.3.2.</t>
  </si>
  <si>
    <t>III.2.3.</t>
  </si>
  <si>
    <t>II.3.1.</t>
  </si>
  <si>
    <t>II.4.3.</t>
  </si>
  <si>
    <t>IV.3.3.b (Faciès à corail rouge)</t>
  </si>
  <si>
    <t>IV.1.1.</t>
  </si>
  <si>
    <t>III.2.1.</t>
  </si>
  <si>
    <t>III.5.1. (herbier sur roche)</t>
  </si>
  <si>
    <t>V.3.1.d ("faciès" des coraux profonds)</t>
  </si>
  <si>
    <t>IV.2.1.</t>
  </si>
  <si>
    <t>III.2.2.</t>
  </si>
  <si>
    <t>III.6.1.</t>
  </si>
  <si>
    <t>IV.2.2.</t>
  </si>
  <si>
    <t>III.3.1.</t>
  </si>
  <si>
    <t>IV.3.3.</t>
  </si>
  <si>
    <t>IV.2.3.</t>
  </si>
  <si>
    <t>III.3.2.</t>
  </si>
  <si>
    <t>IV.3.4.</t>
  </si>
  <si>
    <t>V.1.1.</t>
  </si>
  <si>
    <t>III.4.1.</t>
  </si>
  <si>
    <t>IV.3.5.</t>
  </si>
  <si>
    <t>V.2.1.</t>
  </si>
  <si>
    <t>III.5.1. (herbier sur substrat meuble)</t>
  </si>
  <si>
    <t>V.3.1.</t>
  </si>
  <si>
    <t>IV.2.4.</t>
  </si>
  <si>
    <t>V.3.2.</t>
  </si>
  <si>
    <r>
      <t xml:space="preserve">Cahier d'habitats côtiers 
(Bensettiti </t>
    </r>
    <r>
      <rPr>
        <b/>
        <i/>
        <sz val="11"/>
        <rFont val="Calibri"/>
        <family val="2"/>
      </rPr>
      <t>et al.,</t>
    </r>
    <r>
      <rPr>
        <b/>
        <sz val="11"/>
        <rFont val="Calibri"/>
        <family val="2"/>
      </rPr>
      <t xml:space="preserve"> 2004)</t>
    </r>
  </si>
</sst>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2]\ #,##0.00_);[Red]\([$€-2]\ #,##0.00\)"/>
    <numFmt numFmtId="167" formatCode="0.0"/>
  </numFmts>
  <fonts count="80">
    <font>
      <sz val="11"/>
      <color theme="1"/>
      <name val="Calibri"/>
      <family val="2"/>
    </font>
    <font>
      <sz val="11"/>
      <color indexed="8"/>
      <name val="Calibri"/>
      <family val="2"/>
    </font>
    <font>
      <sz val="11"/>
      <name val="Calibri"/>
      <family val="2"/>
    </font>
    <font>
      <sz val="10"/>
      <name val="Verdana"/>
      <family val="2"/>
    </font>
    <font>
      <u val="single"/>
      <sz val="10"/>
      <color indexed="12"/>
      <name val="Arial"/>
      <family val="2"/>
    </font>
    <font>
      <sz val="8"/>
      <name val="Calibri"/>
      <family val="2"/>
    </font>
    <font>
      <b/>
      <sz val="7.5"/>
      <name val="Arial"/>
      <family val="2"/>
    </font>
    <font>
      <sz val="7.5"/>
      <name val="Calibri"/>
      <family val="2"/>
    </font>
    <font>
      <sz val="7.5"/>
      <name val="Arial"/>
      <family val="2"/>
    </font>
    <font>
      <sz val="7.5"/>
      <color indexed="8"/>
      <name val="Arial"/>
      <family val="2"/>
    </font>
    <font>
      <i/>
      <sz val="7.5"/>
      <color indexed="8"/>
      <name val="Arial"/>
      <family val="2"/>
    </font>
    <font>
      <b/>
      <sz val="7.5"/>
      <name val="Calibri"/>
      <family val="2"/>
    </font>
    <font>
      <i/>
      <sz val="7.5"/>
      <name val="Arial"/>
      <family val="2"/>
    </font>
    <font>
      <u val="single"/>
      <sz val="7.5"/>
      <name val="Calibri"/>
      <family val="2"/>
    </font>
    <font>
      <b/>
      <sz val="14"/>
      <color indexed="8"/>
      <name val="Calibri"/>
      <family val="2"/>
    </font>
    <font>
      <b/>
      <sz val="13"/>
      <color indexed="8"/>
      <name val="Calibri"/>
      <family val="2"/>
    </font>
    <font>
      <sz val="14"/>
      <name val="Calibri"/>
      <family val="2"/>
    </font>
    <font>
      <b/>
      <sz val="11"/>
      <color indexed="8"/>
      <name val="Calibri"/>
      <family val="2"/>
    </font>
    <font>
      <vertAlign val="superscript"/>
      <sz val="11"/>
      <color indexed="8"/>
      <name val="Calibri"/>
      <family val="2"/>
    </font>
    <font>
      <b/>
      <sz val="12"/>
      <color indexed="8"/>
      <name val="Calibri"/>
      <family val="2"/>
    </font>
    <font>
      <b/>
      <sz val="11"/>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30"/>
      <name val="Calibri"/>
      <family val="2"/>
    </font>
    <font>
      <u val="single"/>
      <sz val="11"/>
      <color indexed="25"/>
      <name val="Calibri"/>
      <family val="2"/>
    </font>
    <font>
      <sz val="11"/>
      <color indexed="60"/>
      <name val="Calibri"/>
      <family val="2"/>
    </font>
    <font>
      <sz val="12"/>
      <color indexed="8"/>
      <name val="Calibri"/>
      <family val="2"/>
    </font>
    <font>
      <sz val="11"/>
      <color indexed="17"/>
      <name val="Calibri"/>
      <family val="2"/>
    </font>
    <font>
      <b/>
      <sz val="11"/>
      <color indexed="63"/>
      <name val="Calibri"/>
      <family val="2"/>
    </font>
    <font>
      <i/>
      <sz val="11"/>
      <color indexed="23"/>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9"/>
      <name val="Calibri"/>
      <family val="2"/>
    </font>
    <font>
      <b/>
      <sz val="14"/>
      <color indexed="8"/>
      <name val="Calibri Light"/>
      <family val="2"/>
    </font>
    <font>
      <sz val="14"/>
      <color indexed="8"/>
      <name val="Calibri Light"/>
      <family val="2"/>
    </font>
    <font>
      <sz val="14"/>
      <color indexed="8"/>
      <name val="Calibri"/>
      <family val="2"/>
    </font>
    <font>
      <b/>
      <sz val="14"/>
      <name val="Calibri Light"/>
      <family val="2"/>
    </font>
    <font>
      <b/>
      <sz val="13"/>
      <name val="Calibri Light"/>
      <family val="2"/>
    </font>
    <font>
      <sz val="14"/>
      <name val="Calibri Light"/>
      <family val="2"/>
    </font>
    <font>
      <b/>
      <sz val="16"/>
      <color indexed="8"/>
      <name val="Calibri"/>
      <family val="2"/>
    </font>
    <font>
      <sz val="7.5"/>
      <color indexed="8"/>
      <name val="Calibri"/>
      <family val="2"/>
    </font>
    <font>
      <b/>
      <sz val="13"/>
      <color indexed="8"/>
      <name val="Calibri Light"/>
      <family val="2"/>
    </font>
    <font>
      <sz val="13"/>
      <color indexed="8"/>
      <name val="Calibri Light"/>
      <family val="2"/>
    </font>
    <font>
      <b/>
      <sz val="24"/>
      <color indexed="8"/>
      <name val="Calibri Light"/>
      <family val="2"/>
    </font>
    <font>
      <i/>
      <sz val="11"/>
      <color indexed="8"/>
      <name val="Calibri"/>
      <family val="0"/>
    </font>
    <font>
      <b/>
      <u val="single"/>
      <sz val="11"/>
      <color indexed="8"/>
      <name val="Calibri"/>
      <family val="0"/>
    </font>
    <font>
      <b/>
      <i/>
      <sz val="1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6500"/>
      <name val="Calibri"/>
      <family val="2"/>
    </font>
    <font>
      <sz val="12"/>
      <color theme="1"/>
      <name val="Calibri"/>
      <family val="2"/>
    </font>
    <font>
      <sz val="11"/>
      <color rgb="FF006100"/>
      <name val="Calibri"/>
      <family val="2"/>
    </font>
    <font>
      <b/>
      <sz val="11"/>
      <color rgb="FF3F3F3F"/>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4"/>
      <color theme="1"/>
      <name val="Calibri Light"/>
      <family val="2"/>
    </font>
    <font>
      <sz val="14"/>
      <color theme="1"/>
      <name val="Calibri"/>
      <family val="2"/>
    </font>
    <font>
      <b/>
      <sz val="16"/>
      <color theme="1"/>
      <name val="Calibri"/>
      <family val="2"/>
    </font>
    <font>
      <b/>
      <sz val="14"/>
      <color theme="1"/>
      <name val="Calibri"/>
      <family val="2"/>
    </font>
    <font>
      <sz val="7.5"/>
      <color theme="1"/>
      <name val="Calibri"/>
      <family val="2"/>
    </font>
    <font>
      <sz val="13"/>
      <color theme="1"/>
      <name val="Calibri Light"/>
      <family val="2"/>
    </font>
    <font>
      <b/>
      <sz val="24"/>
      <color theme="1"/>
      <name val="Calibri Light"/>
      <family val="2"/>
    </font>
    <font>
      <b/>
      <sz val="12"/>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tint="-0.3499799966812134"/>
        <bgColor indexed="64"/>
      </patternFill>
    </fill>
    <fill>
      <patternFill patternType="solid">
        <fgColor indexed="9"/>
        <bgColor indexed="64"/>
      </patternFill>
    </fill>
    <fill>
      <patternFill patternType="solid">
        <fgColor rgb="FFD6DCE4"/>
        <bgColor indexed="64"/>
      </patternFill>
    </fill>
    <fill>
      <patternFill patternType="solid">
        <fgColor theme="0" tint="-0.24997000396251678"/>
        <bgColor indexed="64"/>
      </patternFill>
    </fill>
    <fill>
      <patternFill patternType="solid">
        <fgColor rgb="FFFFFF00"/>
        <bgColor indexed="64"/>
      </patternFill>
    </fill>
    <fill>
      <patternFill patternType="solid">
        <fgColor theme="1"/>
        <bgColor indexed="64"/>
      </patternFill>
    </fill>
    <fill>
      <patternFill patternType="solid">
        <fgColor theme="0" tint="-0.1499900072813034"/>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style="thin"/>
      <top style="thin"/>
      <bottom style="thin"/>
    </border>
    <border>
      <left style="medium"/>
      <right style="medium"/>
      <top style="medium"/>
      <bottom style="medium"/>
    </border>
    <border>
      <left style="medium"/>
      <right style="medium"/>
      <top style="medium"/>
      <bottom/>
    </border>
    <border>
      <left style="thin"/>
      <right style="thin"/>
      <top style="medium"/>
      <bottom style="thin"/>
    </border>
    <border>
      <left style="medium"/>
      <right style="medium"/>
      <top style="medium"/>
      <bottom style="thin"/>
    </border>
    <border>
      <left style="medium"/>
      <right style="medium"/>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diagonalDown="1">
      <left style="medium"/>
      <right style="medium"/>
      <top style="medium"/>
      <bottom style="medium"/>
      <diagonal style="medium"/>
    </border>
    <border>
      <left>
        <color indexed="63"/>
      </left>
      <right style="medium"/>
      <top style="thin"/>
      <bottom style="thin"/>
    </border>
    <border>
      <left/>
      <right style="thin"/>
      <top>
        <color indexed="63"/>
      </top>
      <bottom style="thin"/>
    </border>
    <border>
      <left style="medium"/>
      <right style="thin"/>
      <top style="medium"/>
      <bottom style="medium"/>
    </border>
    <border>
      <left style="thin"/>
      <right style="medium"/>
      <top style="medium"/>
      <bottom style="medium"/>
    </border>
    <border>
      <left>
        <color indexed="63"/>
      </left>
      <right style="medium"/>
      <top style="medium"/>
      <bottom style="medium"/>
    </border>
    <border>
      <left>
        <color indexed="63"/>
      </left>
      <right style="thin"/>
      <top style="medium"/>
      <bottom style="medium"/>
    </border>
    <border>
      <left style="thin"/>
      <right style="thin"/>
      <top style="medium"/>
      <bottom style="medium"/>
    </border>
    <border>
      <left style="thin"/>
      <right style="medium"/>
      <top>
        <color indexed="63"/>
      </top>
      <bottom style="thin"/>
    </border>
    <border>
      <left style="thin"/>
      <right style="thin"/>
      <top>
        <color indexed="63"/>
      </top>
      <bottom style="thin"/>
    </border>
    <border>
      <left style="thin"/>
      <right style="medium"/>
      <top style="medium"/>
      <bottom style="thin"/>
    </border>
    <border>
      <left style="thin"/>
      <right style="medium"/>
      <top>
        <color indexed="63"/>
      </top>
      <bottom style="medium"/>
    </border>
    <border>
      <left style="thin"/>
      <right style="thin"/>
      <top>
        <color indexed="63"/>
      </top>
      <bottom style="medium"/>
    </border>
    <border>
      <left style="medium"/>
      <right style="thin"/>
      <top style="thin"/>
      <bottom style="medium"/>
    </border>
    <border>
      <left style="medium"/>
      <right style="thin"/>
      <top>
        <color indexed="63"/>
      </top>
      <bottom style="medium"/>
    </border>
    <border>
      <left style="medium"/>
      <right style="thin"/>
      <top style="thin"/>
      <bottom style="thin"/>
    </border>
    <border>
      <left style="medium"/>
      <right>
        <color indexed="63"/>
      </right>
      <top>
        <color indexed="63"/>
      </top>
      <bottom style="medium"/>
    </border>
    <border>
      <left style="medium"/>
      <right>
        <color indexed="63"/>
      </right>
      <top style="thin"/>
      <bottom style="medium"/>
    </border>
    <border>
      <left style="medium"/>
      <right style="medium"/>
      <top>
        <color indexed="63"/>
      </top>
      <bottom style="thin"/>
    </border>
    <border>
      <left style="medium"/>
      <right style="medium"/>
      <top style="thin"/>
      <bottom style="medium"/>
    </border>
    <border>
      <left style="medium"/>
      <right/>
      <top style="medium"/>
      <bottom/>
    </border>
    <border diagonalDown="1">
      <left style="medium"/>
      <right/>
      <top style="medium"/>
      <bottom style="medium"/>
      <diagonal style="medium"/>
    </border>
    <border>
      <left style="medium"/>
      <right>
        <color indexed="63"/>
      </right>
      <top style="medium"/>
      <bottom style="thin"/>
    </border>
    <border>
      <left style="medium"/>
      <right style="thin"/>
      <top style="medium"/>
      <bottom style="thin"/>
    </border>
    <border>
      <left>
        <color indexed="63"/>
      </left>
      <right style="thin"/>
      <top style="medium"/>
      <bottom style="thin"/>
    </border>
    <border>
      <left style="medium"/>
      <right>
        <color indexed="63"/>
      </right>
      <top style="thin"/>
      <bottom style="thin"/>
    </border>
    <border>
      <left/>
      <right style="thin"/>
      <top style="thin"/>
      <bottom style="medium"/>
    </border>
    <border>
      <left style="medium"/>
      <right style="medium"/>
      <top>
        <color indexed="63"/>
      </top>
      <bottom style="medium"/>
    </border>
    <border>
      <left style="thin"/>
      <right style="thin"/>
      <top style="thin"/>
      <bottom/>
    </border>
    <border>
      <left style="thin"/>
      <right style="thin"/>
      <top/>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right/>
      <top style="thin"/>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0" borderId="2" applyNumberFormat="0" applyFill="0" applyAlignment="0" applyProtection="0"/>
    <xf numFmtId="0" fontId="57" fillId="27" borderId="1" applyNumberFormat="0" applyAlignment="0" applyProtection="0"/>
    <xf numFmtId="0" fontId="58" fillId="28" borderId="0" applyNumberFormat="0" applyBorder="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29" borderId="0" applyNumberFormat="0" applyBorder="0" applyAlignment="0" applyProtection="0"/>
    <xf numFmtId="0" fontId="3" fillId="0" borderId="0">
      <alignment/>
      <protection/>
    </xf>
    <xf numFmtId="0" fontId="2" fillId="0" borderId="0">
      <alignment/>
      <protection/>
    </xf>
    <xf numFmtId="0" fontId="62" fillId="0" borderId="0">
      <alignment/>
      <protection/>
    </xf>
    <xf numFmtId="0" fontId="0" fillId="30" borderId="3" applyNumberFormat="0" applyFont="0" applyAlignment="0" applyProtection="0"/>
    <xf numFmtId="9" fontId="0" fillId="0" borderId="0" applyFont="0" applyFill="0" applyBorder="0" applyAlignment="0" applyProtection="0"/>
    <xf numFmtId="0" fontId="63" fillId="31" borderId="0" applyNumberFormat="0" applyBorder="0" applyAlignment="0" applyProtection="0"/>
    <xf numFmtId="0" fontId="64" fillId="26" borderId="4"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2" borderId="9" applyNumberFormat="0" applyAlignment="0" applyProtection="0"/>
  </cellStyleXfs>
  <cellXfs count="152">
    <xf numFmtId="0" fontId="0" fillId="0" borderId="0" xfId="0" applyFont="1" applyAlignment="1">
      <alignment/>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8" fillId="0" borderId="11" xfId="0" applyFont="1" applyBorder="1" applyAlignment="1">
      <alignment vertical="center" wrapText="1"/>
    </xf>
    <xf numFmtId="0" fontId="12" fillId="34" borderId="11" xfId="0" applyFont="1" applyFill="1" applyBorder="1" applyAlignment="1">
      <alignment vertical="center" wrapText="1"/>
    </xf>
    <xf numFmtId="0" fontId="8" fillId="34" borderId="11" xfId="0" applyFont="1" applyFill="1" applyBorder="1" applyAlignment="1">
      <alignment vertical="center" wrapText="1"/>
    </xf>
    <xf numFmtId="0" fontId="7" fillId="0" borderId="0" xfId="0" applyFont="1" applyFill="1" applyAlignment="1">
      <alignment vertical="center"/>
    </xf>
    <xf numFmtId="0" fontId="7" fillId="0" borderId="0" xfId="0" applyFont="1" applyAlignment="1">
      <alignment vertical="center"/>
    </xf>
    <xf numFmtId="0" fontId="13" fillId="0" borderId="0" xfId="44" applyFont="1" applyAlignment="1" applyProtection="1">
      <alignment vertical="center"/>
      <protection/>
    </xf>
    <xf numFmtId="0" fontId="7" fillId="0" borderId="0" xfId="0" applyFont="1" applyFill="1" applyAlignment="1">
      <alignment vertical="top" wrapText="1"/>
    </xf>
    <xf numFmtId="0" fontId="6" fillId="0" borderId="10" xfId="0" applyFont="1" applyBorder="1" applyAlignment="1">
      <alignment horizontal="left" vertical="center" wrapText="1"/>
    </xf>
    <xf numFmtId="0" fontId="6" fillId="34" borderId="10" xfId="0" applyFont="1" applyFill="1" applyBorder="1" applyAlignment="1">
      <alignment horizontal="left" vertical="center" wrapText="1"/>
    </xf>
    <xf numFmtId="0" fontId="7" fillId="0" borderId="0" xfId="0" applyFont="1" applyAlignment="1">
      <alignment horizontal="left" vertical="center"/>
    </xf>
    <xf numFmtId="0" fontId="7" fillId="0" borderId="0" xfId="0" applyFont="1" applyFill="1" applyAlignment="1">
      <alignment horizontal="left" vertical="center"/>
    </xf>
    <xf numFmtId="0" fontId="9" fillId="0" borderId="11" xfId="0" applyFont="1" applyBorder="1" applyAlignment="1">
      <alignment horizontal="left" vertical="center" wrapText="1"/>
    </xf>
    <xf numFmtId="0" fontId="9" fillId="0" borderId="11" xfId="0" applyFont="1" applyBorder="1" applyAlignment="1">
      <alignment vertical="center" wrapText="1"/>
    </xf>
    <xf numFmtId="0" fontId="14" fillId="0" borderId="0" xfId="0" applyFont="1" applyBorder="1" applyAlignment="1">
      <alignment horizontal="left" vertical="center"/>
    </xf>
    <xf numFmtId="0" fontId="39" fillId="0" borderId="0" xfId="0" applyFont="1" applyAlignment="1">
      <alignment horizontal="center" vertical="center" wrapText="1"/>
    </xf>
    <xf numFmtId="0" fontId="72" fillId="0" borderId="0" xfId="0" applyFont="1" applyAlignment="1">
      <alignment horizontal="left" vertical="center" wrapText="1"/>
    </xf>
    <xf numFmtId="0" fontId="73" fillId="0" borderId="0" xfId="0" applyFont="1" applyAlignment="1">
      <alignment horizontal="left" vertical="center"/>
    </xf>
    <xf numFmtId="0" fontId="42" fillId="33" borderId="12" xfId="0" applyFont="1" applyFill="1" applyBorder="1" applyAlignment="1">
      <alignment horizontal="center" vertical="center" wrapText="1"/>
    </xf>
    <xf numFmtId="0" fontId="43" fillId="0" borderId="13" xfId="0" applyFont="1" applyFill="1" applyBorder="1" applyAlignment="1">
      <alignment horizontal="center" vertical="center" wrapText="1"/>
    </xf>
    <xf numFmtId="0" fontId="15" fillId="0" borderId="0" xfId="0" applyFont="1" applyBorder="1" applyAlignment="1">
      <alignment horizontal="left" vertical="center"/>
    </xf>
    <xf numFmtId="0" fontId="40" fillId="0" borderId="0" xfId="0" applyFont="1" applyBorder="1" applyAlignment="1">
      <alignment horizontal="center" vertical="center" wrapText="1"/>
    </xf>
    <xf numFmtId="0" fontId="2" fillId="0" borderId="0" xfId="53">
      <alignment/>
      <protection/>
    </xf>
    <xf numFmtId="14" fontId="2" fillId="0" borderId="0" xfId="53" applyNumberFormat="1" applyAlignment="1">
      <alignment horizontal="left"/>
      <protection/>
    </xf>
    <xf numFmtId="0" fontId="2" fillId="0" borderId="0" xfId="53" applyAlignment="1">
      <alignment wrapText="1"/>
      <protection/>
    </xf>
    <xf numFmtId="0" fontId="2" fillId="0" borderId="0" xfId="53" applyAlignment="1">
      <alignment vertical="top"/>
      <protection/>
    </xf>
    <xf numFmtId="0" fontId="2" fillId="0" borderId="0" xfId="53" applyFont="1" applyAlignment="1">
      <alignment horizontal="left"/>
      <protection/>
    </xf>
    <xf numFmtId="0" fontId="2" fillId="0" borderId="0" xfId="53" applyFill="1">
      <alignment/>
      <protection/>
    </xf>
    <xf numFmtId="0" fontId="16" fillId="0" borderId="0" xfId="0" applyFont="1" applyBorder="1" applyAlignment="1">
      <alignment horizontal="left" vertical="center"/>
    </xf>
    <xf numFmtId="0" fontId="44" fillId="35" borderId="14" xfId="0" applyFont="1" applyFill="1" applyBorder="1" applyAlignment="1">
      <alignment horizontal="center" vertical="center" wrapText="1"/>
    </xf>
    <xf numFmtId="0" fontId="44" fillId="35" borderId="10" xfId="0" applyFont="1" applyFill="1" applyBorder="1" applyAlignment="1">
      <alignment horizontal="center" vertical="center" wrapText="1"/>
    </xf>
    <xf numFmtId="0" fontId="44" fillId="20" borderId="10" xfId="0" applyFont="1" applyFill="1" applyBorder="1" applyAlignment="1">
      <alignment horizontal="center" vertical="center" wrapText="1"/>
    </xf>
    <xf numFmtId="0" fontId="16" fillId="35" borderId="10" xfId="0" applyFont="1" applyFill="1" applyBorder="1" applyAlignment="1">
      <alignment horizontal="center" vertical="center" wrapText="1"/>
    </xf>
    <xf numFmtId="0" fontId="44" fillId="35" borderId="11" xfId="0" applyFont="1" applyFill="1" applyBorder="1" applyAlignment="1">
      <alignment horizontal="center" vertical="center" wrapText="1"/>
    </xf>
    <xf numFmtId="0" fontId="16" fillId="35" borderId="11" xfId="0" applyFont="1" applyFill="1" applyBorder="1" applyAlignment="1">
      <alignment horizontal="center" vertical="center" wrapText="1"/>
    </xf>
    <xf numFmtId="0" fontId="44" fillId="33" borderId="15" xfId="0" applyFont="1" applyFill="1" applyBorder="1" applyAlignment="1">
      <alignment horizontal="center" vertical="center" wrapText="1"/>
    </xf>
    <xf numFmtId="0" fontId="44" fillId="33" borderId="16" xfId="0" applyFont="1" applyFill="1" applyBorder="1" applyAlignment="1">
      <alignment horizontal="center" vertical="center" wrapText="1"/>
    </xf>
    <xf numFmtId="0" fontId="44" fillId="35" borderId="17" xfId="0" applyFont="1" applyFill="1" applyBorder="1" applyAlignment="1">
      <alignment horizontal="center" vertical="center" wrapText="1"/>
    </xf>
    <xf numFmtId="0" fontId="16" fillId="35" borderId="17" xfId="0" applyFont="1" applyFill="1" applyBorder="1" applyAlignment="1">
      <alignment horizontal="center" vertical="center" wrapText="1"/>
    </xf>
    <xf numFmtId="0" fontId="16" fillId="35" borderId="18" xfId="0" applyFont="1" applyFill="1" applyBorder="1" applyAlignment="1">
      <alignment horizontal="center" vertical="center" wrapText="1"/>
    </xf>
    <xf numFmtId="0" fontId="16" fillId="35" borderId="19" xfId="0" applyFont="1" applyFill="1" applyBorder="1" applyAlignment="1">
      <alignment horizontal="center" vertical="center" wrapText="1"/>
    </xf>
    <xf numFmtId="0" fontId="43" fillId="33" borderId="13" xfId="0" applyFont="1" applyFill="1" applyBorder="1" applyAlignment="1">
      <alignment horizontal="center" vertical="center" wrapText="1"/>
    </xf>
    <xf numFmtId="0" fontId="42" fillId="36" borderId="20" xfId="0" applyFont="1" applyFill="1" applyBorder="1" applyAlignment="1">
      <alignment horizontal="left" vertical="center" wrapText="1"/>
    </xf>
    <xf numFmtId="0" fontId="16" fillId="36" borderId="21" xfId="0" applyFont="1" applyFill="1" applyBorder="1" applyAlignment="1">
      <alignment horizontal="left" vertical="center" wrapText="1"/>
    </xf>
    <xf numFmtId="0" fontId="44" fillId="35" borderId="22" xfId="0" applyFont="1" applyFill="1" applyBorder="1" applyAlignment="1">
      <alignment horizontal="center" vertical="center" wrapText="1"/>
    </xf>
    <xf numFmtId="0" fontId="43" fillId="36" borderId="23" xfId="0" applyFont="1" applyFill="1" applyBorder="1" applyAlignment="1">
      <alignment horizontal="center" vertical="center" textRotation="90" wrapText="1"/>
    </xf>
    <xf numFmtId="0" fontId="43" fillId="36" borderId="24" xfId="0" applyFont="1" applyFill="1" applyBorder="1" applyAlignment="1">
      <alignment horizontal="center" vertical="center" textRotation="90" wrapText="1"/>
    </xf>
    <xf numFmtId="0" fontId="42" fillId="36" borderId="25" xfId="0" applyFont="1" applyFill="1" applyBorder="1" applyAlignment="1">
      <alignment horizontal="left" vertical="center" wrapText="1"/>
    </xf>
    <xf numFmtId="0" fontId="43" fillId="36" borderId="26" xfId="0" applyFont="1" applyFill="1" applyBorder="1" applyAlignment="1">
      <alignment horizontal="center" vertical="center" textRotation="90" wrapText="1"/>
    </xf>
    <xf numFmtId="0" fontId="43" fillId="36" borderId="27" xfId="0" applyFont="1" applyFill="1" applyBorder="1" applyAlignment="1">
      <alignment horizontal="center" vertical="center" textRotation="90" wrapText="1"/>
    </xf>
    <xf numFmtId="0" fontId="44" fillId="35" borderId="28" xfId="0" applyFont="1" applyFill="1" applyBorder="1" applyAlignment="1">
      <alignment horizontal="center" vertical="center" wrapText="1"/>
    </xf>
    <xf numFmtId="0" fontId="44" fillId="35" borderId="29" xfId="0" applyFont="1" applyFill="1" applyBorder="1" applyAlignment="1">
      <alignment horizontal="center" vertical="center" wrapText="1"/>
    </xf>
    <xf numFmtId="0" fontId="39" fillId="0" borderId="0" xfId="0" applyFont="1" applyAlignment="1">
      <alignment horizontal="left" vertical="center"/>
    </xf>
    <xf numFmtId="0" fontId="16" fillId="0" borderId="0" xfId="0" applyFont="1" applyFill="1" applyBorder="1" applyAlignment="1">
      <alignment horizontal="left" vertical="center" wrapText="1"/>
    </xf>
    <xf numFmtId="0" fontId="44" fillId="35" borderId="30" xfId="0" applyFont="1" applyFill="1" applyBorder="1" applyAlignment="1">
      <alignment horizontal="center" vertical="center" wrapText="1"/>
    </xf>
    <xf numFmtId="0" fontId="16" fillId="35" borderId="31" xfId="0" applyFont="1" applyFill="1" applyBorder="1" applyAlignment="1">
      <alignment horizontal="center" vertical="center" wrapText="1"/>
    </xf>
    <xf numFmtId="0" fontId="16" fillId="35" borderId="32" xfId="0" applyFont="1" applyFill="1" applyBorder="1" applyAlignment="1">
      <alignment horizontal="center" vertical="center" wrapText="1"/>
    </xf>
    <xf numFmtId="0" fontId="16" fillId="36" borderId="16" xfId="0" applyFont="1" applyFill="1" applyBorder="1" applyAlignment="1">
      <alignment horizontal="left" vertical="center" wrapText="1"/>
    </xf>
    <xf numFmtId="0" fontId="16" fillId="35" borderId="33" xfId="0" applyFont="1" applyFill="1" applyBorder="1" applyAlignment="1">
      <alignment horizontal="center" vertical="center" wrapText="1"/>
    </xf>
    <xf numFmtId="0" fontId="16" fillId="35" borderId="34" xfId="0" applyFont="1" applyFill="1" applyBorder="1" applyAlignment="1">
      <alignment horizontal="center" vertical="center" wrapText="1"/>
    </xf>
    <xf numFmtId="0" fontId="44" fillId="35" borderId="31" xfId="0" applyFont="1" applyFill="1" applyBorder="1" applyAlignment="1">
      <alignment horizontal="center" vertical="center" wrapText="1"/>
    </xf>
    <xf numFmtId="0" fontId="44" fillId="37" borderId="33" xfId="0" applyFont="1" applyFill="1" applyBorder="1" applyAlignment="1">
      <alignment horizontal="center" vertical="center" wrapText="1"/>
    </xf>
    <xf numFmtId="0" fontId="16" fillId="35" borderId="35" xfId="0" applyFont="1" applyFill="1" applyBorder="1" applyAlignment="1">
      <alignment horizontal="center" vertical="center" wrapText="1"/>
    </xf>
    <xf numFmtId="0" fontId="16" fillId="36" borderId="36" xfId="0" applyFont="1" applyFill="1" applyBorder="1" applyAlignment="1">
      <alignment horizontal="left" vertical="center" wrapText="1"/>
    </xf>
    <xf numFmtId="0" fontId="16" fillId="36" borderId="37" xfId="0" applyFont="1" applyFill="1" applyBorder="1" applyAlignment="1">
      <alignment horizontal="left" vertical="center" wrapText="1"/>
    </xf>
    <xf numFmtId="0" fontId="44" fillId="0" borderId="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73" fillId="0" borderId="0" xfId="0" applyFont="1" applyFill="1" applyAlignment="1">
      <alignment horizontal="left" vertical="center"/>
    </xf>
    <xf numFmtId="0" fontId="44" fillId="38" borderId="14" xfId="0" applyFont="1" applyFill="1" applyBorder="1" applyAlignment="1">
      <alignment horizontal="center" vertical="center" wrapText="1"/>
    </xf>
    <xf numFmtId="0" fontId="44" fillId="27" borderId="10" xfId="0" applyFont="1" applyFill="1" applyBorder="1" applyAlignment="1">
      <alignment horizontal="center" vertical="center" wrapText="1"/>
    </xf>
    <xf numFmtId="0" fontId="44" fillId="27" borderId="17" xfId="0" applyFont="1" applyFill="1" applyBorder="1" applyAlignment="1">
      <alignment horizontal="center" vertical="center" wrapText="1"/>
    </xf>
    <xf numFmtId="0" fontId="42" fillId="36" borderId="12" xfId="0" applyFont="1" applyFill="1" applyBorder="1" applyAlignment="1">
      <alignment horizontal="left" vertical="center" wrapText="1"/>
    </xf>
    <xf numFmtId="0" fontId="16" fillId="0" borderId="38" xfId="0" applyFont="1" applyFill="1" applyBorder="1" applyAlignment="1">
      <alignment horizontal="left" vertical="center" wrapText="1"/>
    </xf>
    <xf numFmtId="0" fontId="16" fillId="0" borderId="16" xfId="0" applyFont="1" applyBorder="1" applyAlignment="1">
      <alignment horizontal="left" vertical="center" wrapText="1"/>
    </xf>
    <xf numFmtId="0" fontId="73" fillId="0" borderId="16" xfId="0" applyFont="1" applyBorder="1" applyAlignment="1">
      <alignment horizontal="left" vertical="center" wrapText="1"/>
    </xf>
    <xf numFmtId="0" fontId="16" fillId="0" borderId="39" xfId="0" applyFont="1" applyBorder="1" applyAlignment="1">
      <alignment wrapText="1"/>
    </xf>
    <xf numFmtId="0" fontId="74" fillId="0" borderId="0" xfId="0" applyFont="1" applyAlignment="1">
      <alignment horizontal="left" vertical="center" wrapText="1"/>
    </xf>
    <xf numFmtId="0" fontId="14" fillId="0" borderId="12" xfId="0" applyFont="1" applyBorder="1" applyAlignment="1">
      <alignment horizontal="center" vertical="center" wrapText="1"/>
    </xf>
    <xf numFmtId="0" fontId="73" fillId="0" borderId="38" xfId="0" applyFont="1" applyBorder="1" applyAlignment="1">
      <alignment horizontal="left" vertical="center" wrapText="1"/>
    </xf>
    <xf numFmtId="0" fontId="73" fillId="0" borderId="0" xfId="0" applyFont="1" applyAlignment="1">
      <alignment horizontal="left" vertical="center" wrapText="1"/>
    </xf>
    <xf numFmtId="0" fontId="15" fillId="0" borderId="0" xfId="0" applyFont="1" applyBorder="1" applyAlignment="1">
      <alignment horizontal="left" vertical="center" wrapText="1"/>
    </xf>
    <xf numFmtId="0" fontId="16" fillId="0" borderId="16" xfId="0" applyFont="1" applyFill="1" applyBorder="1" applyAlignment="1">
      <alignment horizontal="left" vertical="center" wrapText="1"/>
    </xf>
    <xf numFmtId="0" fontId="73" fillId="0" borderId="0" xfId="0" applyFont="1" applyFill="1" applyAlignment="1">
      <alignment horizontal="left" vertical="center" wrapText="1"/>
    </xf>
    <xf numFmtId="0" fontId="70" fillId="0" borderId="0" xfId="0" applyFont="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70" fillId="0" borderId="10" xfId="0" applyFont="1" applyBorder="1" applyAlignment="1">
      <alignment horizontal="center" vertical="center" wrapText="1"/>
    </xf>
    <xf numFmtId="0" fontId="70" fillId="0" borderId="10"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10" xfId="0" applyFill="1" applyBorder="1" applyAlignment="1">
      <alignment horizontal="center" vertical="center" wrapText="1"/>
    </xf>
    <xf numFmtId="2" fontId="70" fillId="0" borderId="10" xfId="0" applyNumberFormat="1" applyFont="1" applyBorder="1" applyAlignment="1">
      <alignment horizontal="center" vertical="center" wrapText="1"/>
    </xf>
    <xf numFmtId="167" fontId="70" fillId="0" borderId="10" xfId="0" applyNumberFormat="1" applyFont="1" applyBorder="1" applyAlignment="1">
      <alignment horizontal="center" vertical="center"/>
    </xf>
    <xf numFmtId="167" fontId="70" fillId="0" borderId="10" xfId="0" applyNumberFormat="1" applyFont="1" applyBorder="1" applyAlignment="1">
      <alignment/>
    </xf>
    <xf numFmtId="0" fontId="0" fillId="0" borderId="10" xfId="0" applyBorder="1" applyAlignment="1">
      <alignment horizontal="center" vertical="center"/>
    </xf>
    <xf numFmtId="0" fontId="43" fillId="33" borderId="40" xfId="0" applyFont="1" applyFill="1" applyBorder="1" applyAlignment="1">
      <alignment horizontal="center" vertical="center" wrapText="1"/>
    </xf>
    <xf numFmtId="0" fontId="42" fillId="36" borderId="41" xfId="0" applyFont="1" applyFill="1" applyBorder="1" applyAlignment="1">
      <alignment horizontal="left" vertical="center" wrapText="1"/>
    </xf>
    <xf numFmtId="0" fontId="43" fillId="36" borderId="33" xfId="0" applyFont="1" applyFill="1" applyBorder="1" applyAlignment="1">
      <alignment horizontal="center" vertical="center" textRotation="90" wrapText="1"/>
    </xf>
    <xf numFmtId="0" fontId="43" fillId="36" borderId="19" xfId="0" applyFont="1" applyFill="1" applyBorder="1" applyAlignment="1">
      <alignment horizontal="center" vertical="center" textRotation="90" wrapText="1"/>
    </xf>
    <xf numFmtId="0" fontId="43" fillId="36" borderId="18" xfId="0" applyFont="1" applyFill="1" applyBorder="1" applyAlignment="1">
      <alignment horizontal="center" vertical="center" textRotation="90" wrapText="1"/>
    </xf>
    <xf numFmtId="0" fontId="16" fillId="36" borderId="42" xfId="0" applyFont="1" applyFill="1" applyBorder="1" applyAlignment="1">
      <alignment horizontal="left" vertical="center" wrapText="1"/>
    </xf>
    <xf numFmtId="0" fontId="44" fillId="35" borderId="43" xfId="0" applyFont="1" applyFill="1" applyBorder="1" applyAlignment="1">
      <alignment horizontal="center" vertical="center" wrapText="1"/>
    </xf>
    <xf numFmtId="0" fontId="44" fillId="35" borderId="44" xfId="0" applyFont="1" applyFill="1" applyBorder="1" applyAlignment="1">
      <alignment horizontal="center" vertical="center" wrapText="1"/>
    </xf>
    <xf numFmtId="0" fontId="16" fillId="0" borderId="15" xfId="0" applyFont="1" applyBorder="1" applyAlignment="1">
      <alignment horizontal="left" vertical="center"/>
    </xf>
    <xf numFmtId="0" fontId="16" fillId="36" borderId="45" xfId="0" applyFont="1" applyFill="1" applyBorder="1" applyAlignment="1">
      <alignment horizontal="left" vertical="center" wrapText="1"/>
    </xf>
    <xf numFmtId="0" fontId="44" fillId="35" borderId="35" xfId="0" applyFont="1" applyFill="1" applyBorder="1" applyAlignment="1">
      <alignment horizontal="center" vertical="center" wrapText="1"/>
    </xf>
    <xf numFmtId="0" fontId="16" fillId="0" borderId="16" xfId="0" applyFont="1" applyBorder="1" applyAlignment="1">
      <alignment horizontal="left" vertical="center"/>
    </xf>
    <xf numFmtId="0" fontId="44" fillId="33" borderId="39" xfId="0" applyFont="1" applyFill="1" applyBorder="1" applyAlignment="1">
      <alignment horizontal="center" vertical="center" wrapText="1"/>
    </xf>
    <xf numFmtId="0" fontId="44" fillId="20" borderId="46" xfId="0" applyFont="1" applyFill="1" applyBorder="1" applyAlignment="1">
      <alignment horizontal="center" vertical="center" wrapText="1"/>
    </xf>
    <xf numFmtId="0" fontId="16" fillId="0" borderId="47" xfId="0" applyFont="1" applyBorder="1" applyAlignment="1">
      <alignment horizontal="left" vertical="center"/>
    </xf>
    <xf numFmtId="0" fontId="42" fillId="36" borderId="25" xfId="0" applyFont="1" applyFill="1" applyBorder="1" applyAlignment="1">
      <alignment horizontal="left" vertical="center" wrapText="1"/>
    </xf>
    <xf numFmtId="0" fontId="75" fillId="0" borderId="0" xfId="0" applyFont="1" applyAlignment="1">
      <alignment/>
    </xf>
    <xf numFmtId="0" fontId="0" fillId="0" borderId="48" xfId="0" applyBorder="1" applyAlignment="1">
      <alignment/>
    </xf>
    <xf numFmtId="0" fontId="0" fillId="0" borderId="49" xfId="0" applyBorder="1" applyAlignment="1">
      <alignment/>
    </xf>
    <xf numFmtId="0" fontId="2" fillId="0" borderId="49" xfId="0" applyFont="1" applyFill="1" applyBorder="1" applyAlignment="1">
      <alignment/>
    </xf>
    <xf numFmtId="0" fontId="2" fillId="0" borderId="49" xfId="0" applyFont="1" applyBorder="1" applyAlignment="1">
      <alignment/>
    </xf>
    <xf numFmtId="0" fontId="0" fillId="0" borderId="49" xfId="0" applyFill="1" applyBorder="1" applyAlignment="1">
      <alignment/>
    </xf>
    <xf numFmtId="0" fontId="2" fillId="0" borderId="48" xfId="0" applyFont="1" applyBorder="1" applyAlignment="1">
      <alignment/>
    </xf>
    <xf numFmtId="0" fontId="2" fillId="0" borderId="29" xfId="0" applyFont="1" applyBorder="1" applyAlignment="1">
      <alignment/>
    </xf>
    <xf numFmtId="0" fontId="0" fillId="0" borderId="29" xfId="0" applyBorder="1" applyAlignment="1">
      <alignment/>
    </xf>
    <xf numFmtId="0" fontId="44" fillId="20" borderId="11" xfId="0" applyFont="1" applyFill="1" applyBorder="1" applyAlignment="1">
      <alignment horizontal="center" vertical="center" wrapText="1"/>
    </xf>
    <xf numFmtId="0" fontId="44" fillId="33" borderId="38" xfId="0" applyFont="1" applyFill="1" applyBorder="1" applyAlignment="1">
      <alignment horizontal="center" vertical="center" wrapText="1"/>
    </xf>
    <xf numFmtId="0" fontId="16" fillId="0" borderId="16" xfId="0" applyFont="1" applyFill="1" applyBorder="1" applyAlignment="1">
      <alignment vertical="center" wrapText="1"/>
    </xf>
    <xf numFmtId="0" fontId="16" fillId="36" borderId="50" xfId="0" applyFont="1" applyFill="1" applyBorder="1" applyAlignment="1">
      <alignment horizontal="left" vertical="center" wrapText="1"/>
    </xf>
    <xf numFmtId="0" fontId="6" fillId="39" borderId="10" xfId="0" applyFont="1" applyFill="1" applyBorder="1" applyAlignment="1">
      <alignment vertical="center" wrapText="1"/>
    </xf>
    <xf numFmtId="0" fontId="76" fillId="39" borderId="10" xfId="0" applyFont="1" applyFill="1" applyBorder="1" applyAlignment="1">
      <alignment vertical="center" wrapText="1"/>
    </xf>
    <xf numFmtId="0" fontId="11" fillId="39" borderId="10" xfId="0" applyFont="1" applyFill="1" applyBorder="1" applyAlignment="1">
      <alignment vertical="center" wrapText="1"/>
    </xf>
    <xf numFmtId="0" fontId="47" fillId="33" borderId="23" xfId="0" applyFont="1" applyFill="1" applyBorder="1" applyAlignment="1">
      <alignment horizontal="center" vertical="center" wrapText="1"/>
    </xf>
    <xf numFmtId="0" fontId="77" fillId="33" borderId="24" xfId="0" applyFont="1" applyFill="1" applyBorder="1" applyAlignment="1">
      <alignment horizontal="center" vertical="center" wrapText="1"/>
    </xf>
    <xf numFmtId="0" fontId="39" fillId="0" borderId="0" xfId="0" applyFont="1" applyAlignment="1">
      <alignment horizontal="left" vertical="center" wrapText="1"/>
    </xf>
    <xf numFmtId="0" fontId="78" fillId="0" borderId="0" xfId="0" applyFont="1" applyAlignment="1">
      <alignment horizontal="center" vertical="center" wrapText="1"/>
    </xf>
    <xf numFmtId="0" fontId="47" fillId="33" borderId="26" xfId="0" applyFont="1" applyFill="1" applyBorder="1" applyAlignment="1">
      <alignment horizontal="center" vertical="center" wrapText="1"/>
    </xf>
    <xf numFmtId="0" fontId="77" fillId="33" borderId="27" xfId="0" applyFont="1" applyFill="1" applyBorder="1" applyAlignment="1">
      <alignment horizontal="center" vertical="center" wrapText="1"/>
    </xf>
    <xf numFmtId="0" fontId="42" fillId="36" borderId="51" xfId="0" applyFont="1" applyFill="1" applyBorder="1" applyAlignment="1">
      <alignment horizontal="left" vertical="center" wrapText="1"/>
    </xf>
    <xf numFmtId="0" fontId="42" fillId="36" borderId="52" xfId="0" applyFont="1" applyFill="1" applyBorder="1" applyAlignment="1">
      <alignment horizontal="left" vertical="center" wrapText="1"/>
    </xf>
    <xf numFmtId="0" fontId="42" fillId="36" borderId="25" xfId="0" applyFont="1" applyFill="1" applyBorder="1" applyAlignment="1">
      <alignment horizontal="left" vertical="center" wrapText="1"/>
    </xf>
    <xf numFmtId="0" fontId="74" fillId="0" borderId="0" xfId="0" applyFont="1" applyAlignment="1">
      <alignment horizontal="center" vertical="center" wrapText="1"/>
    </xf>
    <xf numFmtId="0" fontId="0" fillId="0" borderId="53" xfId="0" applyBorder="1" applyAlignment="1">
      <alignment horizontal="left" vertical="center" wrapText="1"/>
    </xf>
    <xf numFmtId="0" fontId="0" fillId="0" borderId="53" xfId="0" applyBorder="1" applyAlignment="1">
      <alignment horizontal="right" vertical="center" wrapText="1"/>
    </xf>
    <xf numFmtId="0" fontId="79" fillId="0" borderId="0" xfId="0" applyFont="1" applyAlignment="1">
      <alignment horizontal="left" vertical="center" wrapText="1"/>
    </xf>
    <xf numFmtId="0" fontId="0" fillId="0" borderId="0" xfId="0" applyAlignment="1">
      <alignment horizontal="left"/>
    </xf>
    <xf numFmtId="0" fontId="70" fillId="39" borderId="49" xfId="0" applyFont="1" applyFill="1" applyBorder="1" applyAlignment="1">
      <alignment horizontal="center" vertical="center" wrapText="1"/>
    </xf>
    <xf numFmtId="0" fontId="70" fillId="5" borderId="49" xfId="0" applyFont="1" applyFill="1" applyBorder="1" applyAlignment="1" quotePrefix="1">
      <alignment horizontal="center" vertical="center" wrapText="1"/>
    </xf>
    <xf numFmtId="0" fontId="70" fillId="5" borderId="49" xfId="0" applyFont="1" applyFill="1" applyBorder="1" applyAlignment="1">
      <alignment horizontal="center" vertical="center" wrapText="1"/>
    </xf>
    <xf numFmtId="0" fontId="20" fillId="5" borderId="49" xfId="0" applyFont="1" applyFill="1" applyBorder="1" applyAlignment="1">
      <alignment horizontal="center" vertical="center" wrapText="1"/>
    </xf>
    <xf numFmtId="0" fontId="20" fillId="39" borderId="48" xfId="44" applyFont="1" applyFill="1" applyBorder="1" applyAlignment="1" applyProtection="1">
      <alignment horizontal="center" vertical="center" textRotation="90" wrapText="1"/>
      <protection/>
    </xf>
    <xf numFmtId="0" fontId="2" fillId="0" borderId="48" xfId="0" applyFont="1" applyFill="1" applyBorder="1" applyAlignment="1">
      <alignment/>
    </xf>
    <xf numFmtId="0" fontId="20" fillId="39" borderId="49" xfId="44" applyFont="1" applyFill="1" applyBorder="1" applyAlignment="1" applyProtection="1">
      <alignment horizontal="center" vertical="center" textRotation="90"/>
      <protection/>
    </xf>
    <xf numFmtId="0" fontId="20" fillId="39" borderId="29" xfId="44" applyFont="1" applyFill="1" applyBorder="1" applyAlignment="1" applyProtection="1">
      <alignment horizontal="center" vertical="center" textRotation="90"/>
      <protection/>
    </xf>
    <xf numFmtId="0" fontId="2" fillId="0" borderId="29" xfId="0" applyFont="1" applyFill="1" applyBorder="1" applyAlignment="1">
      <alignment/>
    </xf>
    <xf numFmtId="0" fontId="20" fillId="39" borderId="49" xfId="44" applyFont="1" applyFill="1" applyBorder="1" applyAlignment="1" applyProtection="1">
      <alignment horizontal="center" vertical="center" textRotation="90" wrapText="1"/>
      <protection/>
    </xf>
  </cellXfs>
  <cellStyles count="53">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Lien hypertexte 2" xfId="45"/>
    <cellStyle name="Followed Hyperlink" xfId="46"/>
    <cellStyle name="Comma" xfId="47"/>
    <cellStyle name="Comma [0]" xfId="48"/>
    <cellStyle name="Currency" xfId="49"/>
    <cellStyle name="Currency [0]" xfId="50"/>
    <cellStyle name="Neutre" xfId="51"/>
    <cellStyle name="Normal 2" xfId="52"/>
    <cellStyle name="Normal 2 2" xfId="53"/>
    <cellStyle name="Normal 3" xfId="54"/>
    <cellStyle name="Note" xfId="55"/>
    <cellStyle name="Percent" xfId="56"/>
    <cellStyle name="Satisfaisant" xfId="57"/>
    <cellStyle name="Sortie" xfId="58"/>
    <cellStyle name="Texte explicatif" xfId="59"/>
    <cellStyle name="Titre" xfId="60"/>
    <cellStyle name="Titre 1" xfId="61"/>
    <cellStyle name="Titre 2" xfId="62"/>
    <cellStyle name="Titre 3" xfId="63"/>
    <cellStyle name="Titre 4" xfId="64"/>
    <cellStyle name="Total" xfId="65"/>
    <cellStyle name="Vérification" xfId="66"/>
  </cellStyles>
  <dxfs count="261">
    <dxf>
      <fill>
        <patternFill>
          <bgColor indexed="47"/>
        </patternFill>
      </fill>
    </dxf>
    <dxf>
      <font>
        <b val="0"/>
        <i val="0"/>
        <color auto="1"/>
      </font>
      <fill>
        <patternFill patternType="none">
          <bgColor indexed="65"/>
        </patternFill>
      </fill>
    </dxf>
    <dxf>
      <fill>
        <patternFill>
          <bgColor indexed="47"/>
        </patternFill>
      </fill>
    </dxf>
    <dxf>
      <font>
        <b val="0"/>
        <i val="0"/>
        <color auto="1"/>
      </font>
      <fill>
        <patternFill patternType="none">
          <bgColor indexed="65"/>
        </patternFill>
      </fill>
    </dxf>
    <dxf>
      <fill>
        <patternFill>
          <bgColor indexed="47"/>
        </patternFill>
      </fill>
    </dxf>
    <dxf>
      <font>
        <b val="0"/>
        <i val="0"/>
        <color auto="1"/>
      </font>
      <fill>
        <patternFill patternType="none">
          <bgColor indexed="65"/>
        </patternFill>
      </fill>
    </dxf>
    <dxf>
      <fill>
        <patternFill>
          <bgColor indexed="47"/>
        </patternFill>
      </fill>
    </dxf>
    <dxf>
      <font>
        <b val="0"/>
        <i val="0"/>
        <color auto="1"/>
      </font>
      <fill>
        <patternFill patternType="none">
          <bgColor indexed="65"/>
        </patternFill>
      </fill>
    </dxf>
    <dxf>
      <fill>
        <patternFill>
          <bgColor indexed="47"/>
        </patternFill>
      </fill>
    </dxf>
    <dxf>
      <font>
        <b val="0"/>
        <i val="0"/>
        <color auto="1"/>
      </font>
      <fill>
        <patternFill patternType="none">
          <bgColor indexed="65"/>
        </patternFill>
      </fill>
    </dxf>
    <dxf>
      <fill>
        <patternFill>
          <bgColor indexed="47"/>
        </patternFill>
      </fill>
    </dxf>
    <dxf>
      <font>
        <b val="0"/>
        <i val="0"/>
        <color auto="1"/>
      </font>
      <fill>
        <patternFill patternType="none">
          <bgColor indexed="65"/>
        </patternFill>
      </fill>
    </dxf>
    <dxf>
      <fill>
        <patternFill>
          <bgColor indexed="47"/>
        </patternFill>
      </fill>
    </dxf>
    <dxf>
      <font>
        <b val="0"/>
        <i val="0"/>
        <color auto="1"/>
      </font>
      <fill>
        <patternFill patternType="none">
          <bgColor indexed="65"/>
        </patternFill>
      </fill>
    </dxf>
    <dxf>
      <fill>
        <patternFill>
          <bgColor indexed="47"/>
        </patternFill>
      </fill>
    </dxf>
    <dxf>
      <font>
        <b val="0"/>
        <i val="0"/>
        <color auto="1"/>
      </font>
      <fill>
        <patternFill patternType="none">
          <bgColor indexed="65"/>
        </patternFill>
      </fill>
    </dxf>
    <dxf>
      <fill>
        <patternFill>
          <bgColor indexed="47"/>
        </patternFill>
      </fill>
    </dxf>
    <dxf>
      <font>
        <b val="0"/>
        <i val="0"/>
        <color auto="1"/>
      </font>
      <fill>
        <patternFill patternType="none">
          <bgColor indexed="65"/>
        </patternFill>
      </fill>
    </dxf>
    <dxf>
      <fill>
        <patternFill>
          <bgColor indexed="47"/>
        </patternFill>
      </fill>
    </dxf>
    <dxf>
      <font>
        <b val="0"/>
        <i val="0"/>
        <color auto="1"/>
      </font>
      <fill>
        <patternFill patternType="none">
          <bgColor indexed="65"/>
        </patternFill>
      </fill>
    </dxf>
    <dxf>
      <fill>
        <patternFill>
          <bgColor indexed="47"/>
        </patternFill>
      </fill>
    </dxf>
    <dxf>
      <font>
        <b val="0"/>
        <i val="0"/>
        <color auto="1"/>
      </font>
      <fill>
        <patternFill patternType="none">
          <bgColor indexed="65"/>
        </patternFill>
      </fill>
    </dxf>
    <dxf>
      <fill>
        <patternFill>
          <bgColor indexed="47"/>
        </patternFill>
      </fill>
    </dxf>
    <dxf>
      <font>
        <b val="0"/>
        <i val="0"/>
        <color auto="1"/>
      </font>
      <fill>
        <patternFill patternType="none">
          <bgColor indexed="65"/>
        </patternFill>
      </fill>
    </dxf>
    <dxf>
      <fill>
        <patternFill>
          <bgColor indexed="47"/>
        </patternFill>
      </fill>
    </dxf>
    <dxf>
      <font>
        <b val="0"/>
        <i val="0"/>
        <color auto="1"/>
      </font>
      <fill>
        <patternFill patternType="none">
          <bgColor indexed="65"/>
        </patternFill>
      </fill>
    </dxf>
    <dxf>
      <fill>
        <patternFill>
          <bgColor indexed="47"/>
        </patternFill>
      </fill>
    </dxf>
    <dxf>
      <font>
        <b val="0"/>
        <i val="0"/>
        <color auto="1"/>
      </font>
      <fill>
        <patternFill patternType="none">
          <bgColor indexed="65"/>
        </patternFill>
      </fill>
    </dxf>
    <dxf>
      <fill>
        <patternFill>
          <bgColor indexed="47"/>
        </patternFill>
      </fill>
    </dxf>
    <dxf>
      <font>
        <b val="0"/>
        <i val="0"/>
        <color auto="1"/>
      </font>
      <fill>
        <patternFill patternType="none">
          <bgColor indexed="65"/>
        </patternFill>
      </fill>
    </dxf>
    <dxf>
      <fill>
        <patternFill>
          <bgColor indexed="47"/>
        </patternFill>
      </fill>
    </dxf>
    <dxf>
      <font>
        <b val="0"/>
        <i val="0"/>
        <color auto="1"/>
      </font>
      <fill>
        <patternFill patternType="none">
          <bgColor indexed="65"/>
        </patternFill>
      </fill>
    </dxf>
    <dxf>
      <fill>
        <patternFill>
          <bgColor indexed="47"/>
        </patternFill>
      </fill>
    </dxf>
    <dxf>
      <font>
        <b val="0"/>
        <i val="0"/>
        <color auto="1"/>
      </font>
      <fill>
        <patternFill patternType="none">
          <bgColor indexed="65"/>
        </patternFill>
      </fill>
    </dxf>
    <dxf>
      <fill>
        <patternFill>
          <bgColor indexed="47"/>
        </patternFill>
      </fill>
    </dxf>
    <dxf>
      <font>
        <b val="0"/>
        <i val="0"/>
        <color auto="1"/>
      </font>
      <fill>
        <patternFill patternType="none">
          <bgColor indexed="65"/>
        </patternFill>
      </fill>
    </dxf>
    <dxf>
      <fill>
        <patternFill>
          <bgColor indexed="47"/>
        </patternFill>
      </fill>
    </dxf>
    <dxf>
      <font>
        <b val="0"/>
        <i val="0"/>
        <color auto="1"/>
      </font>
      <fill>
        <patternFill patternType="none">
          <bgColor indexed="65"/>
        </patternFill>
      </fill>
    </dxf>
    <dxf>
      <fill>
        <patternFill>
          <bgColor indexed="47"/>
        </patternFill>
      </fill>
    </dxf>
    <dxf>
      <font>
        <b val="0"/>
        <i val="0"/>
        <color auto="1"/>
      </font>
      <fill>
        <patternFill patternType="none">
          <bgColor indexed="65"/>
        </patternFill>
      </fill>
    </dxf>
    <dxf>
      <fill>
        <patternFill>
          <bgColor indexed="47"/>
        </patternFill>
      </fill>
    </dxf>
    <dxf>
      <font>
        <b val="0"/>
        <i val="0"/>
        <color auto="1"/>
      </font>
      <fill>
        <patternFill patternType="none">
          <bgColor indexed="65"/>
        </patternFill>
      </fill>
    </dxf>
    <dxf>
      <fill>
        <patternFill>
          <bgColor indexed="47"/>
        </patternFill>
      </fill>
    </dxf>
    <dxf>
      <font>
        <b val="0"/>
        <i val="0"/>
        <color auto="1"/>
      </font>
      <fill>
        <patternFill patternType="none">
          <bgColor indexed="65"/>
        </patternFill>
      </fill>
    </dxf>
    <dxf>
      <fill>
        <patternFill>
          <bgColor indexed="47"/>
        </patternFill>
      </fill>
    </dxf>
    <dxf>
      <font>
        <b val="0"/>
        <i val="0"/>
        <color auto="1"/>
      </font>
      <fill>
        <patternFill patternType="none">
          <bgColor indexed="65"/>
        </patternFill>
      </fill>
    </dxf>
    <dxf>
      <fill>
        <patternFill>
          <bgColor indexed="47"/>
        </patternFill>
      </fill>
    </dxf>
    <dxf>
      <font>
        <b val="0"/>
        <i val="0"/>
        <color auto="1"/>
      </font>
      <fill>
        <patternFill patternType="none">
          <bgColor indexed="65"/>
        </patternFill>
      </fill>
    </dxf>
    <dxf>
      <fill>
        <patternFill>
          <bgColor indexed="47"/>
        </patternFill>
      </fill>
    </dxf>
    <dxf>
      <font>
        <b val="0"/>
        <i val="0"/>
        <color auto="1"/>
      </font>
      <fill>
        <patternFill patternType="none">
          <bgColor indexed="65"/>
        </patternFill>
      </fill>
    </dxf>
    <dxf>
      <fill>
        <patternFill>
          <bgColor indexed="47"/>
        </patternFill>
      </fill>
    </dxf>
    <dxf>
      <font>
        <b val="0"/>
        <i val="0"/>
        <color auto="1"/>
      </font>
      <fill>
        <patternFill patternType="none">
          <bgColor indexed="65"/>
        </patternFill>
      </fill>
    </dxf>
    <dxf>
      <fill>
        <patternFill>
          <bgColor indexed="47"/>
        </patternFill>
      </fill>
    </dxf>
    <dxf>
      <font>
        <b val="0"/>
        <i val="0"/>
        <color auto="1"/>
      </font>
      <fill>
        <patternFill patternType="none">
          <bgColor indexed="65"/>
        </patternFill>
      </fill>
    </dxf>
    <dxf>
      <fill>
        <patternFill>
          <bgColor indexed="47"/>
        </patternFill>
      </fill>
    </dxf>
    <dxf>
      <font>
        <b val="0"/>
        <i val="0"/>
        <color auto="1"/>
      </font>
      <fill>
        <patternFill patternType="none">
          <bgColor indexed="65"/>
        </patternFill>
      </fill>
    </dxf>
    <dxf>
      <fill>
        <patternFill>
          <bgColor indexed="47"/>
        </patternFill>
      </fill>
    </dxf>
    <dxf>
      <font>
        <b val="0"/>
        <i val="0"/>
        <color auto="1"/>
      </font>
      <fill>
        <patternFill patternType="none">
          <bgColor indexed="65"/>
        </patternFill>
      </fill>
    </dxf>
    <dxf>
      <fill>
        <patternFill>
          <bgColor indexed="47"/>
        </patternFill>
      </fill>
    </dxf>
    <dxf>
      <font>
        <b val="0"/>
        <i val="0"/>
        <color auto="1"/>
      </font>
      <fill>
        <patternFill patternType="none">
          <bgColor indexed="65"/>
        </patternFill>
      </fill>
    </dxf>
    <dxf>
      <fill>
        <patternFill>
          <bgColor indexed="47"/>
        </patternFill>
      </fill>
    </dxf>
    <dxf>
      <font>
        <b val="0"/>
        <i val="0"/>
        <color auto="1"/>
      </font>
      <fill>
        <patternFill patternType="none">
          <bgColor indexed="65"/>
        </patternFill>
      </fill>
    </dxf>
    <dxf>
      <fill>
        <patternFill>
          <bgColor indexed="47"/>
        </patternFill>
      </fill>
    </dxf>
    <dxf>
      <font>
        <b val="0"/>
        <i val="0"/>
        <color auto="1"/>
      </font>
      <fill>
        <patternFill patternType="none">
          <bgColor indexed="65"/>
        </patternFill>
      </fill>
    </dxf>
    <dxf>
      <fill>
        <patternFill>
          <bgColor indexed="47"/>
        </patternFill>
      </fill>
    </dxf>
    <dxf>
      <font>
        <b val="0"/>
        <i val="0"/>
        <color auto="1"/>
      </font>
      <fill>
        <patternFill patternType="none">
          <bgColor indexed="65"/>
        </patternFill>
      </fill>
    </dxf>
    <dxf>
      <fill>
        <patternFill>
          <bgColor indexed="47"/>
        </patternFill>
      </fill>
    </dxf>
    <dxf>
      <font>
        <b val="0"/>
        <i val="0"/>
        <color auto="1"/>
      </font>
      <fill>
        <patternFill patternType="none">
          <bgColor indexed="65"/>
        </patternFill>
      </fill>
    </dxf>
    <dxf>
      <fill>
        <patternFill>
          <bgColor indexed="47"/>
        </patternFill>
      </fill>
    </dxf>
    <dxf>
      <font>
        <b val="0"/>
        <i val="0"/>
        <color auto="1"/>
      </font>
      <fill>
        <patternFill patternType="none">
          <bgColor indexed="65"/>
        </patternFill>
      </fill>
    </dxf>
    <dxf>
      <fill>
        <patternFill>
          <bgColor indexed="47"/>
        </patternFill>
      </fill>
    </dxf>
    <dxf>
      <font>
        <b val="0"/>
        <i val="0"/>
        <color auto="1"/>
      </font>
      <fill>
        <patternFill patternType="none">
          <bgColor indexed="65"/>
        </patternFill>
      </fill>
    </dxf>
    <dxf>
      <fill>
        <patternFill>
          <bgColor indexed="47"/>
        </patternFill>
      </fill>
    </dxf>
    <dxf>
      <font>
        <b val="0"/>
        <i val="0"/>
        <color auto="1"/>
      </font>
      <fill>
        <patternFill patternType="none">
          <bgColor indexed="65"/>
        </patternFill>
      </fill>
    </dxf>
    <dxf>
      <fill>
        <patternFill>
          <bgColor indexed="47"/>
        </patternFill>
      </fill>
    </dxf>
    <dxf>
      <font>
        <b val="0"/>
        <i val="0"/>
        <color auto="1"/>
      </font>
      <fill>
        <patternFill patternType="none">
          <bgColor indexed="65"/>
        </patternFill>
      </fill>
    </dxf>
    <dxf>
      <fill>
        <patternFill>
          <bgColor indexed="47"/>
        </patternFill>
      </fill>
    </dxf>
    <dxf>
      <font>
        <b val="0"/>
        <i val="0"/>
        <color auto="1"/>
      </font>
      <fill>
        <patternFill patternType="none">
          <bgColor indexed="65"/>
        </patternFill>
      </fill>
    </dxf>
    <dxf>
      <fill>
        <patternFill>
          <bgColor indexed="47"/>
        </patternFill>
      </fill>
    </dxf>
    <dxf>
      <font>
        <b val="0"/>
        <i val="0"/>
        <color auto="1"/>
      </font>
      <fill>
        <patternFill patternType="none">
          <bgColor indexed="65"/>
        </patternFill>
      </fill>
    </dxf>
    <dxf>
      <fill>
        <patternFill>
          <bgColor indexed="47"/>
        </patternFill>
      </fill>
    </dxf>
    <dxf>
      <font>
        <b val="0"/>
        <i val="0"/>
        <color auto="1"/>
      </font>
      <fill>
        <patternFill patternType="none">
          <bgColor indexed="65"/>
        </patternFill>
      </fill>
    </dxf>
    <dxf>
      <fill>
        <patternFill>
          <bgColor indexed="47"/>
        </patternFill>
      </fill>
    </dxf>
    <dxf>
      <font>
        <b val="0"/>
        <i val="0"/>
        <color auto="1"/>
      </font>
      <fill>
        <patternFill patternType="none">
          <bgColor indexed="65"/>
        </patternFill>
      </fill>
    </dxf>
    <dxf>
      <fill>
        <patternFill>
          <bgColor indexed="47"/>
        </patternFill>
      </fill>
    </dxf>
    <dxf>
      <font>
        <b val="0"/>
        <i val="0"/>
        <color auto="1"/>
      </font>
      <fill>
        <patternFill patternType="none">
          <bgColor indexed="65"/>
        </patternFill>
      </fill>
    </dxf>
    <dxf>
      <fill>
        <patternFill>
          <bgColor indexed="47"/>
        </patternFill>
      </fill>
    </dxf>
    <dxf>
      <font>
        <b val="0"/>
        <i val="0"/>
        <color auto="1"/>
      </font>
      <fill>
        <patternFill patternType="none">
          <bgColor indexed="65"/>
        </patternFill>
      </fill>
    </dxf>
    <dxf>
      <fill>
        <patternFill>
          <bgColor indexed="47"/>
        </patternFill>
      </fill>
    </dxf>
    <dxf>
      <font>
        <b val="0"/>
        <i val="0"/>
        <color auto="1"/>
      </font>
      <fill>
        <patternFill patternType="none">
          <bgColor indexed="65"/>
        </patternFill>
      </fill>
    </dxf>
    <dxf>
      <fill>
        <patternFill>
          <bgColor indexed="47"/>
        </patternFill>
      </fill>
    </dxf>
    <dxf>
      <font>
        <b val="0"/>
        <i val="0"/>
        <color auto="1"/>
      </font>
      <fill>
        <patternFill patternType="none">
          <bgColor indexed="65"/>
        </patternFill>
      </fill>
    </dxf>
    <dxf>
      <fill>
        <patternFill>
          <bgColor indexed="47"/>
        </patternFill>
      </fill>
    </dxf>
    <dxf>
      <font>
        <b val="0"/>
        <i val="0"/>
        <color auto="1"/>
      </font>
      <fill>
        <patternFill patternType="none">
          <bgColor indexed="65"/>
        </patternFill>
      </fill>
    </dxf>
    <dxf>
      <fill>
        <patternFill>
          <bgColor indexed="47"/>
        </patternFill>
      </fill>
    </dxf>
    <dxf>
      <font>
        <b val="0"/>
        <i val="0"/>
        <color auto="1"/>
      </font>
      <fill>
        <patternFill patternType="none">
          <bgColor indexed="65"/>
        </patternFill>
      </fill>
    </dxf>
    <dxf>
      <fill>
        <patternFill>
          <bgColor indexed="47"/>
        </patternFill>
      </fill>
    </dxf>
    <dxf>
      <font>
        <b val="0"/>
        <i val="0"/>
        <color auto="1"/>
      </font>
      <fill>
        <patternFill patternType="none">
          <bgColor indexed="65"/>
        </patternFill>
      </fill>
    </dxf>
    <dxf>
      <fill>
        <patternFill>
          <bgColor indexed="47"/>
        </patternFill>
      </fill>
    </dxf>
    <dxf>
      <font>
        <b val="0"/>
        <i val="0"/>
        <color auto="1"/>
      </font>
      <fill>
        <patternFill patternType="none">
          <bgColor indexed="65"/>
        </patternFill>
      </fill>
    </dxf>
    <dxf>
      <fill>
        <patternFill>
          <bgColor indexed="47"/>
        </patternFill>
      </fill>
    </dxf>
    <dxf>
      <font>
        <b val="0"/>
        <i val="0"/>
        <color auto="1"/>
      </font>
      <fill>
        <patternFill patternType="none">
          <bgColor indexed="65"/>
        </patternFill>
      </fill>
    </dxf>
    <dxf>
      <fill>
        <patternFill>
          <bgColor indexed="47"/>
        </patternFill>
      </fill>
    </dxf>
    <dxf>
      <font>
        <b val="0"/>
        <i val="0"/>
        <color auto="1"/>
      </font>
      <fill>
        <patternFill patternType="none">
          <bgColor indexed="65"/>
        </patternFill>
      </fill>
    </dxf>
    <dxf>
      <fill>
        <patternFill>
          <bgColor indexed="47"/>
        </patternFill>
      </fill>
    </dxf>
    <dxf>
      <font>
        <b val="0"/>
        <i val="0"/>
        <color auto="1"/>
      </font>
      <fill>
        <patternFill patternType="none">
          <bgColor indexed="65"/>
        </patternFill>
      </fill>
    </dxf>
    <dxf>
      <fill>
        <patternFill>
          <bgColor indexed="47"/>
        </patternFill>
      </fill>
    </dxf>
    <dxf>
      <font>
        <b val="0"/>
        <i val="0"/>
        <color auto="1"/>
      </font>
      <fill>
        <patternFill patternType="none">
          <bgColor indexed="65"/>
        </patternFill>
      </fill>
    </dxf>
    <dxf>
      <fill>
        <patternFill>
          <bgColor indexed="47"/>
        </patternFill>
      </fill>
    </dxf>
    <dxf>
      <font>
        <b val="0"/>
        <i val="0"/>
        <color auto="1"/>
      </font>
      <fill>
        <patternFill patternType="none">
          <bgColor indexed="65"/>
        </patternFill>
      </fill>
    </dxf>
    <dxf>
      <fill>
        <patternFill>
          <bgColor indexed="47"/>
        </patternFill>
      </fill>
    </dxf>
    <dxf>
      <font>
        <b val="0"/>
        <i val="0"/>
        <color auto="1"/>
      </font>
      <fill>
        <patternFill patternType="none">
          <bgColor indexed="65"/>
        </patternFill>
      </fill>
    </dxf>
    <dxf>
      <fill>
        <patternFill>
          <bgColor indexed="47"/>
        </patternFill>
      </fill>
    </dxf>
    <dxf>
      <font>
        <b val="0"/>
        <i val="0"/>
        <color auto="1"/>
      </font>
      <fill>
        <patternFill patternType="none">
          <bgColor indexed="65"/>
        </patternFill>
      </fill>
    </dxf>
    <dxf>
      <fill>
        <patternFill>
          <bgColor indexed="47"/>
        </patternFill>
      </fill>
    </dxf>
    <dxf>
      <font>
        <b val="0"/>
        <i val="0"/>
        <color auto="1"/>
      </font>
      <fill>
        <patternFill patternType="none">
          <bgColor indexed="65"/>
        </patternFill>
      </fill>
    </dxf>
    <dxf>
      <fill>
        <patternFill>
          <bgColor indexed="47"/>
        </patternFill>
      </fill>
    </dxf>
    <dxf>
      <font>
        <b val="0"/>
        <i val="0"/>
        <color auto="1"/>
      </font>
      <fill>
        <patternFill patternType="none">
          <bgColor indexed="65"/>
        </patternFill>
      </fill>
    </dxf>
    <dxf>
      <fill>
        <patternFill>
          <bgColor indexed="47"/>
        </patternFill>
      </fill>
    </dxf>
    <dxf>
      <font>
        <b val="0"/>
        <i val="0"/>
        <color auto="1"/>
      </font>
      <fill>
        <patternFill patternType="none">
          <bgColor indexed="65"/>
        </patternFill>
      </fill>
    </dxf>
    <dxf>
      <fill>
        <patternFill>
          <bgColor indexed="47"/>
        </patternFill>
      </fill>
    </dxf>
    <dxf>
      <font>
        <b val="0"/>
        <i val="0"/>
        <color auto="1"/>
      </font>
      <fill>
        <patternFill patternType="none">
          <bgColor indexed="65"/>
        </patternFill>
      </fill>
    </dxf>
    <dxf>
      <fill>
        <patternFill>
          <bgColor indexed="47"/>
        </patternFill>
      </fill>
    </dxf>
    <dxf>
      <font>
        <b val="0"/>
        <i val="0"/>
        <color auto="1"/>
      </font>
      <fill>
        <patternFill patternType="none">
          <bgColor indexed="65"/>
        </patternFill>
      </fill>
    </dxf>
    <dxf>
      <fill>
        <patternFill>
          <bgColor indexed="47"/>
        </patternFill>
      </fill>
    </dxf>
    <dxf>
      <font>
        <b val="0"/>
        <i val="0"/>
        <color auto="1"/>
      </font>
      <fill>
        <patternFill patternType="none">
          <bgColor indexed="65"/>
        </patternFill>
      </fill>
    </dxf>
    <dxf>
      <fill>
        <patternFill>
          <bgColor indexed="47"/>
        </patternFill>
      </fill>
    </dxf>
    <dxf>
      <font>
        <b val="0"/>
        <i val="0"/>
        <color auto="1"/>
      </font>
      <fill>
        <patternFill patternType="none">
          <bgColor indexed="65"/>
        </patternFill>
      </fill>
    </dxf>
    <dxf>
      <fill>
        <patternFill>
          <bgColor indexed="47"/>
        </patternFill>
      </fill>
    </dxf>
    <dxf>
      <font>
        <b val="0"/>
        <i val="0"/>
        <color auto="1"/>
      </font>
      <fill>
        <patternFill patternType="none">
          <bgColor indexed="65"/>
        </patternFill>
      </fill>
    </dxf>
    <dxf>
      <fill>
        <patternFill>
          <bgColor indexed="47"/>
        </patternFill>
      </fill>
    </dxf>
    <dxf>
      <font>
        <b val="0"/>
        <i val="0"/>
        <color auto="1"/>
      </font>
      <fill>
        <patternFill patternType="none">
          <bgColor indexed="65"/>
        </patternFill>
      </fill>
    </dxf>
    <dxf>
      <fill>
        <patternFill>
          <bgColor indexed="47"/>
        </patternFill>
      </fill>
    </dxf>
    <dxf>
      <font>
        <b val="0"/>
        <i val="0"/>
        <color auto="1"/>
      </font>
      <fill>
        <patternFill patternType="none">
          <bgColor indexed="65"/>
        </patternFill>
      </fill>
    </dxf>
    <dxf>
      <fill>
        <patternFill>
          <bgColor indexed="47"/>
        </patternFill>
      </fill>
    </dxf>
    <dxf>
      <font>
        <b val="0"/>
        <i val="0"/>
        <color auto="1"/>
      </font>
      <fill>
        <patternFill patternType="none">
          <bgColor indexed="65"/>
        </patternFill>
      </fill>
    </dxf>
    <dxf>
      <fill>
        <patternFill>
          <bgColor indexed="47"/>
        </patternFill>
      </fill>
    </dxf>
    <dxf>
      <font>
        <b val="0"/>
        <i val="0"/>
        <color auto="1"/>
      </font>
      <fill>
        <patternFill patternType="none">
          <bgColor indexed="65"/>
        </patternFill>
      </fill>
    </dxf>
    <dxf>
      <fill>
        <patternFill>
          <bgColor indexed="47"/>
        </patternFill>
      </fill>
    </dxf>
    <dxf>
      <font>
        <b val="0"/>
        <i val="0"/>
        <color auto="1"/>
      </font>
      <fill>
        <patternFill patternType="none">
          <bgColor indexed="65"/>
        </patternFill>
      </fill>
    </dxf>
    <dxf>
      <fill>
        <patternFill>
          <bgColor indexed="47"/>
        </patternFill>
      </fill>
    </dxf>
    <dxf>
      <font>
        <b val="0"/>
        <i val="0"/>
        <color auto="1"/>
      </font>
      <fill>
        <patternFill patternType="none">
          <bgColor indexed="65"/>
        </patternFill>
      </fill>
    </dxf>
    <dxf>
      <fill>
        <patternFill>
          <bgColor indexed="47"/>
        </patternFill>
      </fill>
    </dxf>
    <dxf>
      <font>
        <b val="0"/>
        <i val="0"/>
        <color auto="1"/>
      </font>
      <fill>
        <patternFill patternType="none">
          <bgColor indexed="65"/>
        </patternFill>
      </fill>
    </dxf>
    <dxf>
      <fill>
        <patternFill>
          <bgColor indexed="47"/>
        </patternFill>
      </fill>
    </dxf>
    <dxf>
      <font>
        <b val="0"/>
        <i val="0"/>
        <color auto="1"/>
      </font>
      <fill>
        <patternFill patternType="none">
          <bgColor indexed="65"/>
        </patternFill>
      </fill>
    </dxf>
    <dxf>
      <fill>
        <patternFill>
          <bgColor indexed="47"/>
        </patternFill>
      </fill>
    </dxf>
    <dxf>
      <font>
        <b val="0"/>
        <i val="0"/>
        <color auto="1"/>
      </font>
      <fill>
        <patternFill patternType="none">
          <bgColor indexed="65"/>
        </patternFill>
      </fill>
    </dxf>
    <dxf>
      <fill>
        <patternFill>
          <bgColor indexed="47"/>
        </patternFill>
      </fill>
    </dxf>
    <dxf>
      <font>
        <b val="0"/>
        <i val="0"/>
        <color auto="1"/>
      </font>
      <fill>
        <patternFill patternType="none">
          <bgColor indexed="65"/>
        </patternFill>
      </fill>
    </dxf>
    <dxf>
      <fill>
        <patternFill>
          <bgColor indexed="47"/>
        </patternFill>
      </fill>
    </dxf>
    <dxf>
      <font>
        <b val="0"/>
        <i val="0"/>
        <color auto="1"/>
      </font>
      <fill>
        <patternFill patternType="none">
          <bgColor indexed="65"/>
        </patternFill>
      </fill>
    </dxf>
    <dxf>
      <fill>
        <patternFill>
          <bgColor indexed="47"/>
        </patternFill>
      </fill>
    </dxf>
    <dxf>
      <font>
        <b val="0"/>
        <i val="0"/>
        <color auto="1"/>
      </font>
      <fill>
        <patternFill patternType="none">
          <bgColor indexed="65"/>
        </patternFill>
      </fill>
    </dxf>
    <dxf>
      <fill>
        <patternFill>
          <bgColor indexed="47"/>
        </patternFill>
      </fill>
    </dxf>
    <dxf>
      <font>
        <b val="0"/>
        <i val="0"/>
        <color auto="1"/>
      </font>
      <fill>
        <patternFill patternType="none">
          <bgColor indexed="65"/>
        </patternFill>
      </fill>
    </dxf>
    <dxf>
      <fill>
        <patternFill>
          <bgColor indexed="47"/>
        </patternFill>
      </fill>
    </dxf>
    <dxf>
      <font>
        <b val="0"/>
        <i val="0"/>
        <color auto="1"/>
      </font>
      <fill>
        <patternFill patternType="none">
          <bgColor indexed="65"/>
        </patternFill>
      </fill>
    </dxf>
    <dxf>
      <fill>
        <patternFill>
          <bgColor indexed="47"/>
        </patternFill>
      </fill>
    </dxf>
    <dxf>
      <font>
        <b val="0"/>
        <i val="0"/>
        <color auto="1"/>
      </font>
      <fill>
        <patternFill patternType="none">
          <bgColor indexed="65"/>
        </patternFill>
      </fill>
    </dxf>
    <dxf>
      <fill>
        <patternFill>
          <bgColor indexed="47"/>
        </patternFill>
      </fill>
    </dxf>
    <dxf>
      <font>
        <b val="0"/>
        <i val="0"/>
        <color auto="1"/>
      </font>
      <fill>
        <patternFill patternType="none">
          <bgColor indexed="65"/>
        </patternFill>
      </fill>
    </dxf>
    <dxf>
      <fill>
        <patternFill>
          <bgColor indexed="47"/>
        </patternFill>
      </fill>
    </dxf>
    <dxf>
      <font>
        <b val="0"/>
        <i val="0"/>
        <color auto="1"/>
      </font>
      <fill>
        <patternFill patternType="none">
          <bgColor indexed="65"/>
        </patternFill>
      </fill>
    </dxf>
    <dxf>
      <fill>
        <patternFill>
          <bgColor indexed="47"/>
        </patternFill>
      </fill>
    </dxf>
    <dxf>
      <font>
        <b val="0"/>
        <i val="0"/>
        <color auto="1"/>
      </font>
      <fill>
        <patternFill patternType="none">
          <bgColor indexed="65"/>
        </patternFill>
      </fill>
    </dxf>
    <dxf>
      <fill>
        <patternFill>
          <bgColor indexed="47"/>
        </patternFill>
      </fill>
    </dxf>
    <dxf>
      <font>
        <b val="0"/>
        <i val="0"/>
        <color auto="1"/>
      </font>
      <fill>
        <patternFill patternType="none">
          <bgColor indexed="65"/>
        </patternFill>
      </fill>
    </dxf>
    <dxf>
      <fill>
        <patternFill>
          <bgColor indexed="47"/>
        </patternFill>
      </fill>
    </dxf>
    <dxf>
      <font>
        <b val="0"/>
        <i val="0"/>
        <color auto="1"/>
      </font>
      <fill>
        <patternFill patternType="none">
          <bgColor indexed="65"/>
        </patternFill>
      </fill>
    </dxf>
    <dxf>
      <fill>
        <patternFill>
          <bgColor indexed="47"/>
        </patternFill>
      </fill>
    </dxf>
    <dxf>
      <font>
        <b val="0"/>
        <i val="0"/>
        <color auto="1"/>
      </font>
      <fill>
        <patternFill patternType="none">
          <bgColor indexed="65"/>
        </patternFill>
      </fill>
    </dxf>
    <dxf>
      <fill>
        <patternFill>
          <bgColor indexed="47"/>
        </patternFill>
      </fill>
    </dxf>
    <dxf>
      <font>
        <b val="0"/>
        <i val="0"/>
        <color auto="1"/>
      </font>
      <fill>
        <patternFill patternType="none">
          <bgColor indexed="65"/>
        </patternFill>
      </fill>
    </dxf>
    <dxf>
      <fill>
        <patternFill>
          <bgColor indexed="47"/>
        </patternFill>
      </fill>
    </dxf>
    <dxf>
      <font>
        <b val="0"/>
        <i val="0"/>
        <color auto="1"/>
      </font>
      <fill>
        <patternFill patternType="none">
          <bgColor indexed="65"/>
        </patternFill>
      </fill>
    </dxf>
    <dxf>
      <fill>
        <patternFill>
          <bgColor indexed="47"/>
        </patternFill>
      </fill>
    </dxf>
    <dxf>
      <font>
        <b val="0"/>
        <i val="0"/>
        <color auto="1"/>
      </font>
      <fill>
        <patternFill patternType="none">
          <bgColor indexed="65"/>
        </patternFill>
      </fill>
    </dxf>
    <dxf>
      <fill>
        <patternFill>
          <bgColor indexed="47"/>
        </patternFill>
      </fill>
    </dxf>
    <dxf>
      <font>
        <b val="0"/>
        <i val="0"/>
        <color auto="1"/>
      </font>
      <fill>
        <patternFill patternType="none">
          <bgColor indexed="65"/>
        </patternFill>
      </fill>
    </dxf>
    <dxf>
      <fill>
        <patternFill>
          <bgColor indexed="47"/>
        </patternFill>
      </fill>
    </dxf>
    <dxf>
      <font>
        <b val="0"/>
        <i val="0"/>
        <color auto="1"/>
      </font>
      <fill>
        <patternFill patternType="none">
          <bgColor indexed="65"/>
        </patternFill>
      </fill>
    </dxf>
    <dxf>
      <fill>
        <patternFill>
          <bgColor indexed="47"/>
        </patternFill>
      </fill>
    </dxf>
    <dxf>
      <font>
        <b val="0"/>
        <i val="0"/>
        <color auto="1"/>
      </font>
      <fill>
        <patternFill patternType="none">
          <bgColor indexed="65"/>
        </patternFill>
      </fill>
    </dxf>
    <dxf>
      <fill>
        <patternFill>
          <bgColor indexed="47"/>
        </patternFill>
      </fill>
    </dxf>
    <dxf>
      <font>
        <b val="0"/>
        <i val="0"/>
        <color auto="1"/>
      </font>
      <fill>
        <patternFill patternType="none">
          <bgColor indexed="65"/>
        </patternFill>
      </fill>
    </dxf>
    <dxf>
      <fill>
        <patternFill>
          <bgColor indexed="47"/>
        </patternFill>
      </fill>
    </dxf>
    <dxf>
      <font>
        <b val="0"/>
        <i val="0"/>
        <color auto="1"/>
      </font>
      <fill>
        <patternFill patternType="none">
          <bgColor indexed="65"/>
        </patternFill>
      </fill>
    </dxf>
    <dxf>
      <fill>
        <patternFill>
          <bgColor indexed="47"/>
        </patternFill>
      </fill>
    </dxf>
    <dxf>
      <font>
        <b val="0"/>
        <i val="0"/>
        <color auto="1"/>
      </font>
      <fill>
        <patternFill patternType="none">
          <bgColor indexed="65"/>
        </patternFill>
      </fill>
    </dxf>
    <dxf>
      <fill>
        <patternFill>
          <bgColor indexed="47"/>
        </patternFill>
      </fill>
    </dxf>
    <dxf>
      <font>
        <b val="0"/>
        <i val="0"/>
        <color auto="1"/>
      </font>
      <fill>
        <patternFill patternType="none">
          <bgColor indexed="65"/>
        </patternFill>
      </fill>
    </dxf>
    <dxf>
      <fill>
        <patternFill>
          <bgColor indexed="47"/>
        </patternFill>
      </fill>
    </dxf>
    <dxf>
      <font>
        <b val="0"/>
        <i val="0"/>
        <color auto="1"/>
      </font>
      <fill>
        <patternFill patternType="none">
          <bgColor indexed="65"/>
        </patternFill>
      </fill>
    </dxf>
    <dxf>
      <fill>
        <patternFill>
          <bgColor indexed="47"/>
        </patternFill>
      </fill>
    </dxf>
    <dxf>
      <font>
        <b val="0"/>
        <i val="0"/>
        <color auto="1"/>
      </font>
      <fill>
        <patternFill patternType="none">
          <bgColor indexed="65"/>
        </patternFill>
      </fill>
    </dxf>
    <dxf>
      <fill>
        <patternFill>
          <bgColor indexed="47"/>
        </patternFill>
      </fill>
    </dxf>
    <dxf>
      <font>
        <b val="0"/>
        <i val="0"/>
        <color auto="1"/>
      </font>
      <fill>
        <patternFill patternType="none">
          <bgColor indexed="65"/>
        </patternFill>
      </fill>
    </dxf>
    <dxf>
      <fill>
        <patternFill>
          <bgColor indexed="47"/>
        </patternFill>
      </fill>
    </dxf>
    <dxf>
      <font>
        <b val="0"/>
        <i val="0"/>
        <color auto="1"/>
      </font>
      <fill>
        <patternFill patternType="none">
          <bgColor indexed="65"/>
        </patternFill>
      </fill>
    </dxf>
    <dxf>
      <fill>
        <patternFill>
          <bgColor indexed="47"/>
        </patternFill>
      </fill>
    </dxf>
    <dxf>
      <font>
        <b val="0"/>
        <i val="0"/>
        <color auto="1"/>
      </font>
      <fill>
        <patternFill patternType="none">
          <bgColor indexed="65"/>
        </patternFill>
      </fill>
    </dxf>
    <dxf>
      <fill>
        <patternFill>
          <bgColor indexed="47"/>
        </patternFill>
      </fill>
    </dxf>
    <dxf>
      <font>
        <b val="0"/>
        <i val="0"/>
        <color auto="1"/>
      </font>
      <fill>
        <patternFill patternType="none">
          <bgColor indexed="65"/>
        </patternFill>
      </fill>
    </dxf>
    <dxf>
      <fill>
        <patternFill>
          <bgColor indexed="47"/>
        </patternFill>
      </fill>
    </dxf>
    <dxf>
      <font>
        <b val="0"/>
        <i val="0"/>
        <color auto="1"/>
      </font>
      <fill>
        <patternFill patternType="none">
          <bgColor indexed="65"/>
        </patternFill>
      </fill>
    </dxf>
    <dxf>
      <fill>
        <patternFill>
          <bgColor indexed="47"/>
        </patternFill>
      </fill>
    </dxf>
    <dxf>
      <font>
        <b val="0"/>
        <i val="0"/>
        <color auto="1"/>
      </font>
      <fill>
        <patternFill patternType="none">
          <bgColor indexed="65"/>
        </patternFill>
      </fill>
    </dxf>
    <dxf>
      <fill>
        <patternFill>
          <bgColor indexed="47"/>
        </patternFill>
      </fill>
    </dxf>
    <dxf>
      <font>
        <b val="0"/>
        <i val="0"/>
        <color auto="1"/>
      </font>
      <fill>
        <patternFill patternType="none">
          <bgColor indexed="65"/>
        </patternFill>
      </fill>
    </dxf>
    <dxf>
      <fill>
        <patternFill>
          <bgColor indexed="47"/>
        </patternFill>
      </fill>
    </dxf>
    <dxf>
      <font>
        <b val="0"/>
        <i val="0"/>
        <color auto="1"/>
      </font>
      <fill>
        <patternFill patternType="none">
          <bgColor indexed="65"/>
        </patternFill>
      </fill>
    </dxf>
    <dxf>
      <fill>
        <patternFill>
          <bgColor indexed="47"/>
        </patternFill>
      </fill>
    </dxf>
    <dxf>
      <font>
        <b val="0"/>
        <i val="0"/>
        <color auto="1"/>
      </font>
      <fill>
        <patternFill patternType="none">
          <bgColor indexed="65"/>
        </patternFill>
      </fill>
    </dxf>
    <dxf>
      <fill>
        <patternFill>
          <bgColor indexed="47"/>
        </patternFill>
      </fill>
    </dxf>
    <dxf>
      <font>
        <b val="0"/>
        <i val="0"/>
        <color auto="1"/>
      </font>
      <fill>
        <patternFill patternType="none">
          <bgColor indexed="65"/>
        </patternFill>
      </fill>
    </dxf>
    <dxf>
      <fill>
        <patternFill>
          <bgColor indexed="47"/>
        </patternFill>
      </fill>
    </dxf>
    <dxf>
      <font>
        <b val="0"/>
        <i val="0"/>
        <color auto="1"/>
      </font>
      <fill>
        <patternFill patternType="none">
          <bgColor indexed="65"/>
        </patternFill>
      </fill>
    </dxf>
    <dxf>
      <fill>
        <patternFill>
          <bgColor indexed="47"/>
        </patternFill>
      </fill>
    </dxf>
    <dxf>
      <font>
        <b val="0"/>
        <i val="0"/>
        <color auto="1"/>
      </font>
      <fill>
        <patternFill patternType="none">
          <bgColor indexed="65"/>
        </patternFill>
      </fill>
    </dxf>
    <dxf>
      <fill>
        <patternFill>
          <bgColor indexed="47"/>
        </patternFill>
      </fill>
    </dxf>
    <dxf>
      <font>
        <b val="0"/>
        <i val="0"/>
        <color auto="1"/>
      </font>
      <fill>
        <patternFill patternType="none">
          <bgColor indexed="65"/>
        </patternFill>
      </fill>
    </dxf>
    <dxf>
      <fill>
        <patternFill>
          <bgColor indexed="47"/>
        </patternFill>
      </fill>
    </dxf>
    <dxf>
      <font>
        <b val="0"/>
        <i val="0"/>
        <color auto="1"/>
      </font>
      <fill>
        <patternFill patternType="none">
          <bgColor indexed="65"/>
        </patternFill>
      </fill>
    </dxf>
    <dxf>
      <fill>
        <patternFill>
          <bgColor indexed="47"/>
        </patternFill>
      </fill>
    </dxf>
    <dxf>
      <font>
        <b val="0"/>
        <i val="0"/>
        <color auto="1"/>
      </font>
      <fill>
        <patternFill patternType="none">
          <bgColor indexed="65"/>
        </patternFill>
      </fill>
    </dxf>
    <dxf>
      <fill>
        <patternFill>
          <bgColor indexed="47"/>
        </patternFill>
      </fill>
    </dxf>
    <dxf>
      <font>
        <b val="0"/>
        <i val="0"/>
        <color auto="1"/>
      </font>
      <fill>
        <patternFill patternType="none">
          <bgColor indexed="65"/>
        </patternFill>
      </fill>
    </dxf>
    <dxf>
      <fill>
        <patternFill>
          <bgColor indexed="47"/>
        </patternFill>
      </fill>
    </dxf>
    <dxf>
      <font>
        <b val="0"/>
        <i val="0"/>
        <color auto="1"/>
      </font>
      <fill>
        <patternFill patternType="none">
          <bgColor indexed="65"/>
        </patternFill>
      </fill>
    </dxf>
    <dxf>
      <fill>
        <patternFill>
          <bgColor indexed="47"/>
        </patternFill>
      </fill>
    </dxf>
    <dxf>
      <font>
        <b val="0"/>
        <i val="0"/>
        <color auto="1"/>
      </font>
      <fill>
        <patternFill patternType="none">
          <bgColor indexed="65"/>
        </patternFill>
      </fill>
    </dxf>
    <dxf>
      <fill>
        <patternFill>
          <bgColor indexed="47"/>
        </patternFill>
      </fill>
    </dxf>
    <dxf>
      <font>
        <b val="0"/>
        <i val="0"/>
        <color auto="1"/>
      </font>
      <fill>
        <patternFill patternType="none">
          <bgColor indexed="65"/>
        </patternFill>
      </fill>
    </dxf>
    <dxf>
      <fill>
        <patternFill>
          <bgColor indexed="47"/>
        </patternFill>
      </fill>
    </dxf>
    <dxf>
      <font>
        <b val="0"/>
        <i val="0"/>
        <color auto="1"/>
      </font>
      <fill>
        <patternFill patternType="none">
          <bgColor indexed="65"/>
        </patternFill>
      </fill>
    </dxf>
    <dxf>
      <fill>
        <patternFill>
          <bgColor indexed="47"/>
        </patternFill>
      </fill>
    </dxf>
    <dxf>
      <font>
        <b val="0"/>
        <i val="0"/>
        <color auto="1"/>
      </font>
      <fill>
        <patternFill patternType="none">
          <bgColor indexed="65"/>
        </patternFill>
      </fill>
    </dxf>
    <dxf>
      <fill>
        <patternFill>
          <bgColor indexed="47"/>
        </patternFill>
      </fill>
    </dxf>
    <dxf>
      <font>
        <b val="0"/>
        <i val="0"/>
        <color auto="1"/>
      </font>
      <fill>
        <patternFill patternType="none">
          <bgColor indexed="65"/>
        </patternFill>
      </fill>
    </dxf>
    <dxf>
      <fill>
        <patternFill>
          <bgColor indexed="47"/>
        </patternFill>
      </fill>
    </dxf>
    <dxf>
      <font>
        <b val="0"/>
        <i val="0"/>
        <color auto="1"/>
      </font>
      <fill>
        <patternFill patternType="none">
          <bgColor indexed="65"/>
        </patternFill>
      </fill>
    </dxf>
    <dxf>
      <fill>
        <patternFill>
          <bgColor indexed="47"/>
        </patternFill>
      </fill>
    </dxf>
    <dxf>
      <font>
        <b val="0"/>
        <i val="0"/>
        <color auto="1"/>
      </font>
      <fill>
        <patternFill patternType="none">
          <bgColor indexed="65"/>
        </patternFill>
      </fill>
    </dxf>
    <dxf>
      <fill>
        <patternFill>
          <bgColor indexed="47"/>
        </patternFill>
      </fill>
    </dxf>
    <dxf>
      <font>
        <b val="0"/>
        <i val="0"/>
        <color auto="1"/>
      </font>
      <fill>
        <patternFill patternType="none">
          <bgColor indexed="65"/>
        </patternFill>
      </fill>
    </dxf>
    <dxf>
      <fill>
        <patternFill>
          <bgColor indexed="47"/>
        </patternFill>
      </fill>
    </dxf>
    <dxf>
      <font>
        <b val="0"/>
        <i val="0"/>
        <color auto="1"/>
      </font>
      <fill>
        <patternFill patternType="none">
          <bgColor indexed="65"/>
        </patternFill>
      </fill>
    </dxf>
    <dxf>
      <fill>
        <patternFill>
          <bgColor indexed="47"/>
        </patternFill>
      </fill>
    </dxf>
    <dxf>
      <font>
        <b val="0"/>
        <i val="0"/>
        <color auto="1"/>
      </font>
      <fill>
        <patternFill patternType="none">
          <bgColor indexed="65"/>
        </patternFill>
      </fill>
    </dxf>
    <dxf>
      <fill>
        <patternFill>
          <bgColor indexed="47"/>
        </patternFill>
      </fill>
    </dxf>
    <dxf>
      <font>
        <b val="0"/>
        <i val="0"/>
        <color auto="1"/>
      </font>
      <fill>
        <patternFill patternType="none">
          <bgColor indexed="65"/>
        </patternFill>
      </fill>
    </dxf>
    <dxf>
      <fill>
        <patternFill>
          <bgColor indexed="47"/>
        </patternFill>
      </fill>
    </dxf>
    <dxf>
      <font>
        <b val="0"/>
        <i val="0"/>
        <color auto="1"/>
      </font>
      <fill>
        <patternFill patternType="none">
          <bgColor indexed="65"/>
        </patternFill>
      </fill>
    </dxf>
    <dxf>
      <fill>
        <patternFill>
          <bgColor indexed="47"/>
        </patternFill>
      </fill>
    </dxf>
    <dxf>
      <font>
        <b val="0"/>
        <i val="0"/>
        <color auto="1"/>
      </font>
      <fill>
        <patternFill patternType="none">
          <bgColor indexed="65"/>
        </patternFill>
      </fill>
    </dxf>
    <dxf>
      <fill>
        <patternFill>
          <bgColor indexed="47"/>
        </patternFill>
      </fill>
    </dxf>
    <dxf>
      <font>
        <b val="0"/>
        <i val="0"/>
        <color auto="1"/>
      </font>
      <fill>
        <patternFill patternType="none">
          <bgColor indexed="65"/>
        </patternFill>
      </fill>
    </dxf>
    <dxf>
      <fill>
        <patternFill>
          <bgColor indexed="47"/>
        </patternFill>
      </fill>
    </dxf>
    <dxf>
      <font>
        <b val="0"/>
        <i val="0"/>
        <color auto="1"/>
      </font>
      <fill>
        <patternFill patternType="none">
          <bgColor indexed="65"/>
        </patternFill>
      </fill>
    </dxf>
    <dxf>
      <font>
        <b val="0"/>
        <i val="0"/>
        <color auto="1"/>
      </font>
      <fill>
        <patternFill patternType="none">
          <bgColor indexed="65"/>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95250</xdr:rowOff>
    </xdr:from>
    <xdr:to>
      <xdr:col>17</xdr:col>
      <xdr:colOff>428625</xdr:colOff>
      <xdr:row>55</xdr:row>
      <xdr:rowOff>180975</xdr:rowOff>
    </xdr:to>
    <xdr:sp>
      <xdr:nvSpPr>
        <xdr:cNvPr id="1" name="ZoneTexte 1"/>
        <xdr:cNvSpPr txBox="1">
          <a:spLocks noChangeArrowheads="1"/>
        </xdr:cNvSpPr>
      </xdr:nvSpPr>
      <xdr:spPr>
        <a:xfrm>
          <a:off x="66675" y="95250"/>
          <a:ext cx="13315950" cy="106108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600" b="1" i="0" u="none" baseline="0">
              <a:solidFill>
                <a:srgbClr val="000000"/>
              </a:solidFill>
              <a:latin typeface="Calibri"/>
              <a:ea typeface="Calibri"/>
              <a:cs typeface="Calibri"/>
            </a:rPr>
            <a:t>Guide d’utilisation de la matrice engins/pressions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 matrice reflète les liens entre les activités de pêche et les pressions physiques en milieu marin et qualifie l’amplitude relative de pressions entre les engins, selon la nature et la conception des engins de pêche et en fonction du type de substrat des habitats benthiques considérés. Ces liens ont été établis selon les meilleures connaissances disponibles en se basant sur des éléments bibliographiques (travaux cités en référence - </a:t>
          </a:r>
          <a:r>
            <a:rPr lang="en-US" cap="none" sz="1100" b="1" i="0" u="none" baseline="0">
              <a:solidFill>
                <a:srgbClr val="000000"/>
              </a:solidFill>
              <a:latin typeface="Calibri"/>
              <a:ea typeface="Calibri"/>
              <a:cs typeface="Calibri"/>
            </a:rPr>
            <a:t>Onglet Métadonnées</a:t>
          </a:r>
          <a:r>
            <a:rPr lang="en-US" cap="none" sz="1100" b="0" i="0" u="none" baseline="0">
              <a:solidFill>
                <a:srgbClr val="000000"/>
              </a:solidFill>
              <a:latin typeface="Calibri"/>
              <a:ea typeface="Calibri"/>
              <a:cs typeface="Calibri"/>
            </a:rPr>
            <a:t>), des observations vidéo ou des dires d’experts spécialistes des types d’activités considérés. Les liens présentés dans cette matrice ne présagent ni de l'intensité de pression engendrée par une activité donnée, ni de l'importance relative des activités par rapport à une pression donnée. 
</a:t>
          </a:r>
          <a:r>
            <a:rPr lang="en-US" cap="none" sz="1100" b="0" i="0" u="none" baseline="0">
              <a:solidFill>
                <a:srgbClr val="000000"/>
              </a:solidFill>
              <a:latin typeface="Calibri"/>
              <a:ea typeface="Calibri"/>
              <a:cs typeface="Calibri"/>
            </a:rPr>
            <a:t>Les pressions physiques considérées dans la matrice correspondent aux pressions pour lesquelles la sensibilité des habitats benthiques a été évaluée, selon la typologie définie dans le rapport La Rivière </a:t>
          </a:r>
          <a:r>
            <a:rPr lang="en-US" cap="none" sz="1100" b="0" i="1" u="none" baseline="0">
              <a:solidFill>
                <a:srgbClr val="000000"/>
              </a:solidFill>
              <a:latin typeface="Calibri"/>
              <a:ea typeface="Calibri"/>
              <a:cs typeface="Calibri"/>
            </a:rPr>
            <a:t>et al.,</a:t>
          </a:r>
          <a:r>
            <a:rPr lang="en-US" cap="none" sz="1100" b="0" i="0" u="none" baseline="0">
              <a:solidFill>
                <a:srgbClr val="000000"/>
              </a:solidFill>
              <a:latin typeface="Calibri"/>
              <a:ea typeface="Calibri"/>
              <a:cs typeface="Calibri"/>
            </a:rPr>
            <a:t> 2015 (</a:t>
          </a:r>
          <a:r>
            <a:rPr lang="en-US" cap="none" sz="1100" b="1" i="0" u="none" baseline="0">
              <a:solidFill>
                <a:srgbClr val="000000"/>
              </a:solidFill>
              <a:latin typeface="Calibri"/>
              <a:ea typeface="Calibri"/>
              <a:cs typeface="Calibri"/>
            </a:rPr>
            <a:t>Onglet Pressions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 matrice combinée engins*pressions est séparée en deux grands types d'engins : ceux qui touchent le fond (</a:t>
          </a:r>
          <a:r>
            <a:rPr lang="en-US" cap="none" sz="1100" b="1" i="0" u="none" baseline="0">
              <a:solidFill>
                <a:srgbClr val="000000"/>
              </a:solidFill>
              <a:latin typeface="Calibri"/>
              <a:ea typeface="Calibri"/>
              <a:cs typeface="Calibri"/>
            </a:rPr>
            <a:t>onglet Pressions-Activités-FOND</a:t>
          </a:r>
          <a:r>
            <a:rPr lang="en-US" cap="none" sz="1100" b="0" i="0" u="none" baseline="0">
              <a:solidFill>
                <a:srgbClr val="000000"/>
              </a:solidFill>
              <a:latin typeface="Calibri"/>
              <a:ea typeface="Calibri"/>
              <a:cs typeface="Calibri"/>
            </a:rPr>
            <a:t>) et ceux qui ne le touchent pas du tout ou occasionnellement (</a:t>
          </a:r>
          <a:r>
            <a:rPr lang="en-US" cap="none" sz="1100" b="1" i="0" u="none" baseline="0">
              <a:solidFill>
                <a:srgbClr val="000000"/>
              </a:solidFill>
              <a:latin typeface="Calibri"/>
              <a:ea typeface="Calibri"/>
              <a:cs typeface="Calibri"/>
            </a:rPr>
            <a:t>onglet Pressions-Activités-PELAGIQUE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Evaluation de l’amplitude de la pression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L’amplitude de la pression est définie comme la composante de l’intensité de pression qui dépend du type d’engin, de son poids apparent, de son utilisation et de la nature des fonds. Cette amplitude est évaluée dans cette matrice selon 4 niveaux : </a:t>
          </a:r>
          <a:r>
            <a:rPr lang="en-US" cap="none" sz="1100" b="1" i="0" u="none" baseline="0">
              <a:solidFill>
                <a:srgbClr val="000000"/>
              </a:solidFill>
              <a:latin typeface="Calibri"/>
              <a:ea typeface="Calibri"/>
              <a:cs typeface="Calibri"/>
            </a:rPr>
            <a:t>- nulle, x faible, xx modérée, xxx forte</a:t>
          </a:r>
          <a:r>
            <a:rPr lang="en-US" cap="none" sz="1100" b="0" i="0" u="none" baseline="0">
              <a:solidFill>
                <a:srgbClr val="000000"/>
              </a:solidFill>
              <a:latin typeface="Calibri"/>
              <a:ea typeface="Calibri"/>
              <a:cs typeface="Calibri"/>
            </a:rPr>
            <a:t>. L'intensité de pression est également dépendante de la fréquence, de la durée et de l'étendue spatiale d'exercice de la pression et donc de l'activité (non prises en compte dans la matrice engins*pressions). 
</a:t>
          </a:r>
          <a:r>
            <a:rPr lang="en-US" cap="none" sz="1100" b="0" i="0" u="none" baseline="0">
              <a:solidFill>
                <a:srgbClr val="000000"/>
              </a:solidFill>
              <a:latin typeface="Calibri"/>
              <a:ea typeface="Calibri"/>
              <a:cs typeface="Calibri"/>
            </a:rPr>
            <a:t>Certains niveaux de pression sont mentionnés </a:t>
          </a:r>
          <a:r>
            <a:rPr lang="en-US" cap="none" sz="1100" b="1" i="0" u="none" baseline="0">
              <a:solidFill>
                <a:srgbClr val="000000"/>
              </a:solidFill>
              <a:latin typeface="Calibri"/>
              <a:ea typeface="Calibri"/>
              <a:cs typeface="Calibri"/>
            </a:rPr>
            <a:t>entre parenthèses </a:t>
          </a:r>
          <a:r>
            <a:rPr lang="en-US" cap="none" sz="1100" b="0" i="0" u="none" baseline="0">
              <a:solidFill>
                <a:srgbClr val="000000"/>
              </a:solidFill>
              <a:latin typeface="Calibri"/>
              <a:ea typeface="Calibri"/>
              <a:cs typeface="Calibri"/>
            </a:rPr>
            <a:t>dans la matrice. Ils correspondent à </a:t>
          </a:r>
          <a:r>
            <a:rPr lang="en-US" cap="none" sz="1100" b="1" i="0" u="none" baseline="0">
              <a:solidFill>
                <a:srgbClr val="000000"/>
              </a:solidFill>
              <a:latin typeface="Calibri"/>
              <a:ea typeface="Calibri"/>
              <a:cs typeface="Calibri"/>
            </a:rPr>
            <a:t>trois cas particuliers</a:t>
          </a:r>
          <a:r>
            <a:rPr lang="en-US" cap="none" sz="1100" b="0" i="0" u="none" baseline="0">
              <a:solidFill>
                <a:srgbClr val="000000"/>
              </a:solidFill>
              <a:latin typeface="Calibri"/>
              <a:ea typeface="Calibri"/>
              <a:cs typeface="Calibri"/>
            </a:rPr>
            <a:t> : 
</a:t>
          </a:r>
          <a:r>
            <a:rPr lang="en-US" cap="none" sz="1100" b="0" i="0" u="none" baseline="0">
              <a:solidFill>
                <a:srgbClr val="000000"/>
              </a:solidFill>
              <a:latin typeface="Calibri"/>
              <a:ea typeface="Calibri"/>
              <a:cs typeface="Calibri"/>
            </a:rPr>
            <a:t>La pression ne s’exerce que rarement sur le substrat considéré (« INTERACTIONS RARES » mentionnées dans les commentaires).
</a:t>
          </a:r>
          <a:r>
            <a:rPr lang="en-US" cap="none" sz="1100" b="0" i="0" u="none" baseline="0">
              <a:solidFill>
                <a:srgbClr val="000000"/>
              </a:solidFill>
              <a:latin typeface="Calibri"/>
              <a:ea typeface="Calibri"/>
              <a:cs typeface="Calibri"/>
            </a:rPr>
            <a:t>La pression ne s’exerce que sur un habitat particulier (ex : dépôt de matériel en cas de chalutage sur les languettes au-dessus des canyons ou abrasion peu profonde et profonde et remaniement générés par la pratique de gangui en bordure d’herbiers). 
</a:t>
          </a:r>
          <a:r>
            <a:rPr lang="en-US" cap="none" sz="1100" b="0" i="0" u="none" baseline="0">
              <a:solidFill>
                <a:srgbClr val="000000"/>
              </a:solidFill>
              <a:latin typeface="Calibri"/>
              <a:ea typeface="Calibri"/>
              <a:cs typeface="Calibri"/>
            </a:rPr>
            <a:t>La pression ne s’exerce qu’à partir d’un composant spécifique de l’engin (cas de l’ancrage des engins dormants - filets calés, pièges, palangres ; et contact des palmes avec le substrat pour les plongeurs). 
</a:t>
          </a:r>
          <a:r>
            <a:rPr lang="en-US" cap="none" sz="1100" b="0" i="0" u="none" baseline="0">
              <a:solidFill>
                <a:srgbClr val="000000"/>
              </a:solidFill>
              <a:latin typeface="Calibri"/>
              <a:ea typeface="Calibri"/>
              <a:cs typeface="Calibri"/>
            </a:rPr>
            <a:t>Ces trois cas particuliers devront être analysés lors de la mise en œuvre de l’analyse des risques. Il s’agira de juger localement de la pertinence ou non de prendre en compte cette pression. 
</a:t>
          </a:r>
          <a:r>
            <a:rPr lang="en-US" cap="none" sz="1100" b="0" i="0" u="none" baseline="0">
              <a:solidFill>
                <a:srgbClr val="000000"/>
              </a:solidFill>
              <a:latin typeface="Calibri"/>
              <a:ea typeface="Calibri"/>
              <a:cs typeface="Calibri"/>
            </a:rPr>
            <a:t>Les pratiques d’utilisation des engins et leurs caractéristiques précises individuelles vont elles-mêmes influencer le poids apparent et donc la force véritablement exercée sur le substrat ; il s’agit principalement de l’influence de la vitesse pour les engins remorqués, des longueurs de câbles filées, de la traînée (liée à la dimension des maillages, au diamètre du fil, à la géométrie de l’engin, au courant) et des réglages du gréement. Il est évidemment impossible de détailler les pressions exercées par tous les types d’engins en tenant compte de toutes ces variations potentielles, mais les caractéristiques générales d’utilisation des engins (dormants et trainants) sont prises en compte pour renseigner l’échelle d’amplitude. Il faut noter que c’est la pression physique exercée au niveau de l’engin (au point de contact avec le fond) qui est évaluée, quelle que soit sa dimension. Ainsi, le niveau de pression d’un engin de petite dimension (par exemple un râteau) qui pénètre à plus de 5 cm dans un substrat donné, sera évalué de la même façon qu’un engin de beaucoup plus grande dimension (par exemple un chalut de fond à gréement lourd), qui pénétrerait autant dans le substrat mais sur des surfaces bien supérieures. La notion de surface impactée, qu’elle soit liée à la dimension de l’engin, au nombre d’engins déployés, à leur fréquence d’utilisation dans une zone définie, est prise en compte dans la suite de la méthode d’analyse (estimation de l’intensité) mais pas dans cette matrice engins*pressions.
</a:t>
          </a:r>
          <a:r>
            <a:rPr lang="en-US" cap="none" sz="1100" b="0" i="0" u="none" baseline="0">
              <a:solidFill>
                <a:srgbClr val="000000"/>
              </a:solidFill>
              <a:latin typeface="Calibri"/>
              <a:ea typeface="Calibri"/>
              <a:cs typeface="Calibri"/>
            </a:rPr>
            <a:t>En ce qui concerne les engins traînants, une méthode de calcul d’un ordre de grandeur de la pression exercée par les parties trainantes des chaluts et sennes de fond, permettant une comparaison relative entre les engins, est proposée dans l’</a:t>
          </a:r>
          <a:r>
            <a:rPr lang="en-US" cap="none" sz="1100" b="1" i="0" u="none" baseline="0">
              <a:solidFill>
                <a:srgbClr val="000000"/>
              </a:solidFill>
              <a:latin typeface="Calibri"/>
              <a:ea typeface="Calibri"/>
              <a:cs typeface="Calibri"/>
            </a:rPr>
            <a:t>onglet Calcul pression</a:t>
          </a:r>
          <a:r>
            <a:rPr lang="en-US" cap="none" sz="1100" b="0" i="0" u="none" baseline="0">
              <a:solidFill>
                <a:srgbClr val="000000"/>
              </a:solidFill>
              <a:latin typeface="Calibri"/>
              <a:ea typeface="Calibri"/>
              <a:cs typeface="Calibri"/>
            </a:rPr>
            <a:t>. Un tableau d’exemples d’application de ce calcul est proposé dans l’</a:t>
          </a:r>
          <a:r>
            <a:rPr lang="en-US" cap="none" sz="1100" b="1" i="0" u="none" baseline="0">
              <a:solidFill>
                <a:srgbClr val="000000"/>
              </a:solidFill>
              <a:latin typeface="Calibri"/>
              <a:ea typeface="Calibri"/>
              <a:cs typeface="Calibri"/>
            </a:rPr>
            <a:t>onglet Exemples</a:t>
          </a:r>
          <a:r>
            <a:rPr lang="en-US" cap="none" sz="1100" b="0" i="0" u="none" baseline="0">
              <a:solidFill>
                <a:srgbClr val="000000"/>
              </a:solidFill>
              <a:latin typeface="Calibri"/>
              <a:ea typeface="Calibri"/>
              <a:cs typeface="Calibri"/>
            </a:rPr>
            <a:t>. Il pourra être étendu avec de nouvelles données fournies par les structures professionnelles ou équipementiers. Le calcul de cet ordre de grandeur de la pression permet de classer chaluts de fond et sennes de fond dans les catégories « gréement léger » et « gréement lourd ».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Catégories de substrats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L’amplitude de la pression physique exercée sur le fond étant dépendante de la nature du substrat, </a:t>
          </a:r>
          <a:r>
            <a:rPr lang="en-US" cap="none" sz="1100" b="1" i="0" u="none" baseline="0">
              <a:solidFill>
                <a:srgbClr val="000000"/>
              </a:solidFill>
              <a:latin typeface="Calibri"/>
              <a:ea typeface="Calibri"/>
              <a:cs typeface="Calibri"/>
            </a:rPr>
            <a:t>quatre grands types de substrats ont été distingués pour les engins de fond</a:t>
          </a:r>
          <a:r>
            <a:rPr lang="en-US" cap="none" sz="1100" b="0" i="0" u="none" baseline="0">
              <a:solidFill>
                <a:srgbClr val="000000"/>
              </a:solidFill>
              <a:latin typeface="Calibri"/>
              <a:ea typeface="Calibri"/>
              <a:cs typeface="Calibri"/>
            </a:rPr>
            <a:t> : 
</a:t>
          </a:r>
          <a:r>
            <a:rPr lang="en-US" cap="none" sz="1100" b="0" i="0" u="none" baseline="0">
              <a:solidFill>
                <a:srgbClr val="000000"/>
              </a:solidFill>
              <a:latin typeface="Calibri"/>
              <a:ea typeface="Calibri"/>
              <a:cs typeface="Calibri"/>
            </a:rPr>
            <a:t>SEDIMENTS PLUS OU MOINS ENVASES (y compris zones à maërl)
</a:t>
          </a:r>
          <a:r>
            <a:rPr lang="en-US" cap="none" sz="1100" b="0" i="0" u="none" baseline="0">
              <a:solidFill>
                <a:srgbClr val="000000"/>
              </a:solidFill>
              <a:latin typeface="Calibri"/>
              <a:ea typeface="Calibri"/>
              <a:cs typeface="Calibri"/>
            </a:rPr>
            <a:t>AUTRES SUBSTRATS (inclut tous les sédiments meubles non envasés tels que sables, graviers, cailloutis, galets ainsi que les champs de blocs qui ne constituent pas de la "Roche mère", ainsi que les zones d'herbiers et de maërl ; exclut Roche mère et Récifs bioconstruits.) 
</a:t>
          </a:r>
          <a:r>
            <a:rPr lang="en-US" cap="none" sz="1100" b="0" i="0" u="none" baseline="0">
              <a:solidFill>
                <a:srgbClr val="000000"/>
              </a:solidFill>
              <a:latin typeface="Calibri"/>
              <a:ea typeface="Calibri"/>
              <a:cs typeface="Calibri"/>
            </a:rPr>
            <a:t>ROCHE (mère)
</a:t>
          </a:r>
          <a:r>
            <a:rPr lang="en-US" cap="none" sz="1100" b="0" i="0" u="none" baseline="0">
              <a:solidFill>
                <a:srgbClr val="000000"/>
              </a:solidFill>
              <a:latin typeface="Calibri"/>
              <a:ea typeface="Calibri"/>
              <a:cs typeface="Calibri"/>
            </a:rPr>
            <a:t>RECIFS BIOCONSTRUITS 
</a:t>
          </a:r>
          <a:r>
            <a:rPr lang="en-US" cap="none" sz="1100" b="0" i="0" u="none" baseline="0">
              <a:solidFill>
                <a:srgbClr val="000000"/>
              </a:solidFill>
              <a:latin typeface="Calibri"/>
              <a:ea typeface="Calibri"/>
              <a:cs typeface="Calibri"/>
            </a:rPr>
            <a:t>Une correspondance entre les catégories de substrats et les unités d'habitats</a:t>
          </a:r>
          <a:r>
            <a:rPr lang="en-US" cap="none" sz="1100" b="0" i="0" u="none" baseline="0">
              <a:solidFill>
                <a:srgbClr val="000000"/>
              </a:solidFill>
              <a:latin typeface="Calibri"/>
              <a:ea typeface="Calibri"/>
              <a:cs typeface="Calibri"/>
            </a:rPr>
            <a:t> des typologies nationales et la typologie du Cahier d'Habitats </a:t>
          </a:r>
          <a:r>
            <a:rPr lang="en-US" cap="none" sz="1100" b="0" i="0" u="none" baseline="0">
              <a:solidFill>
                <a:srgbClr val="000000"/>
              </a:solidFill>
              <a:latin typeface="Calibri"/>
              <a:ea typeface="Calibri"/>
              <a:cs typeface="Calibri"/>
            </a:rPr>
            <a:t>pour lesquelles les évaluations de sensibilité sont disponibles est fournie dans le dernier </a:t>
          </a:r>
          <a:r>
            <a:rPr lang="en-US" cap="none" sz="1100" b="1" i="0" u="none" baseline="0">
              <a:solidFill>
                <a:srgbClr val="000000"/>
              </a:solidFill>
              <a:latin typeface="Calibri"/>
              <a:ea typeface="Calibri"/>
              <a:cs typeface="Calibri"/>
            </a:rPr>
            <a:t>Onglet Correspondances (CRSP) habitats.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Une matrice évolutive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Les associations identifiées dans cette matrice se veulent servir de guide uniquement pour permettre la qualification du risque de dégradation des habitats par les activités de pêche professionnelle par l’intermédiaire des pressions qu’elles sont susceptibles d’engendrer. Les utilisateurs de cette matrice devront être conscients du fait que la connaissance des relations entre les pressions et les activités évoluent constamment et qu'une telle matrice est susceptible de changer. 
</a:t>
          </a:r>
          <a:r>
            <a:rPr lang="en-US" cap="none" sz="1100" b="0" i="0" u="none" baseline="0">
              <a:solidFill>
                <a:srgbClr val="000000"/>
              </a:solidFill>
              <a:latin typeface="Calibri"/>
              <a:ea typeface="Calibri"/>
              <a:cs typeface="Calibri"/>
            </a:rPr>
            <a:t>Les catégories d’engins retenues dans la matrice ont été affinées au fur et à mesure de l’avancement de la réflexion sur la méthodologie et des retours de cas d’application sur le terrain. L’objectif est que tout engin de pêche, avec ses caractéristiques spécifiques de pression sur les fonds, puisse s’intégrer dans une catégorie d’engins au comportement comparable. Il ne s’agit pas de multiplier les lignes de la matrice pour tout engin existant, ce qui la rendrait inutilisable. Dans certains cas, la matrice est beaucoup plus détaillée que les référentiels habituels et dans d’autres cas, elle est simplifiée. L’annexe 7 de la méthodologie aborde les correspondances d’engins de la matrice avec les différents référentiels.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6657975</xdr:colOff>
      <xdr:row>3</xdr:row>
      <xdr:rowOff>171450</xdr:rowOff>
    </xdr:from>
    <xdr:to>
      <xdr:col>1</xdr:col>
      <xdr:colOff>6953250</xdr:colOff>
      <xdr:row>4</xdr:row>
      <xdr:rowOff>152400</xdr:rowOff>
    </xdr:to>
    <xdr:sp>
      <xdr:nvSpPr>
        <xdr:cNvPr id="1" name="ZoneTexte 1"/>
        <xdr:cNvSpPr txBox="1">
          <a:spLocks noChangeArrowheads="1"/>
        </xdr:cNvSpPr>
      </xdr:nvSpPr>
      <xdr:spPr>
        <a:xfrm>
          <a:off x="7886700" y="1866900"/>
          <a:ext cx="295275" cy="2914650"/>
        </a:xfrm>
        <a:prstGeom prst="rect">
          <a:avLst/>
        </a:prstGeom>
        <a:noFill/>
        <a:ln w="9525" cmpd="sng">
          <a:solidFill>
            <a:srgbClr val="BCBCBC"/>
          </a:solidFill>
          <a:headEnd type="none"/>
          <a:tailEnd type="none"/>
        </a:ln>
      </xdr:spPr>
      <xdr:txBody>
        <a:bodyPr vertOverflow="clip" wrap="square"/>
        <a:p>
          <a:pPr algn="l">
            <a:defRPr/>
          </a:pPr>
          <a:r>
            <a:rPr lang="en-US" cap="none" sz="1600" b="1" i="0" u="none" baseline="0">
              <a:solidFill>
                <a:srgbClr val="000000"/>
              </a:solidFill>
              <a:latin typeface="Calibri"/>
              <a:ea typeface="Calibri"/>
              <a:cs typeface="Calibri"/>
            </a:rPr>
            <a:t>Pressions</a:t>
          </a:r>
        </a:p>
      </xdr:txBody>
    </xdr:sp>
    <xdr:clientData/>
  </xdr:twoCellAnchor>
  <xdr:twoCellAnchor>
    <xdr:from>
      <xdr:col>1</xdr:col>
      <xdr:colOff>276225</xdr:colOff>
      <xdr:row>3</xdr:row>
      <xdr:rowOff>2200275</xdr:rowOff>
    </xdr:from>
    <xdr:to>
      <xdr:col>1</xdr:col>
      <xdr:colOff>2428875</xdr:colOff>
      <xdr:row>3</xdr:row>
      <xdr:rowOff>2695575</xdr:rowOff>
    </xdr:to>
    <xdr:sp>
      <xdr:nvSpPr>
        <xdr:cNvPr id="2" name="ZoneTexte 2"/>
        <xdr:cNvSpPr txBox="1">
          <a:spLocks noChangeArrowheads="1"/>
        </xdr:cNvSpPr>
      </xdr:nvSpPr>
      <xdr:spPr>
        <a:xfrm>
          <a:off x="1504950" y="3895725"/>
          <a:ext cx="2152650" cy="495300"/>
        </a:xfrm>
        <a:prstGeom prst="rect">
          <a:avLst/>
        </a:prstGeom>
        <a:noFill/>
        <a:ln w="9525" cmpd="sng">
          <a:solidFill>
            <a:srgbClr val="BCBCBC"/>
          </a:solidFill>
          <a:headEnd type="none"/>
          <a:tailEnd type="none"/>
        </a:ln>
      </xdr:spPr>
      <xdr:txBody>
        <a:bodyPr vertOverflow="clip" wrap="square"/>
        <a:p>
          <a:pPr algn="l">
            <a:defRPr/>
          </a:pPr>
          <a:r>
            <a:rPr lang="en-US" cap="none" sz="1600" b="1" i="0" u="none" baseline="0">
              <a:solidFill>
                <a:srgbClr val="000000"/>
              </a:solidFill>
              <a:latin typeface="Calibri"/>
              <a:ea typeface="Calibri"/>
              <a:cs typeface="Calibri"/>
            </a:rPr>
            <a:t>Activités</a:t>
          </a:r>
        </a:p>
      </xdr:txBody>
    </xdr:sp>
    <xdr:clientData/>
  </xdr:twoCellAnchor>
  <xdr:twoCellAnchor>
    <xdr:from>
      <xdr:col>2</xdr:col>
      <xdr:colOff>28575</xdr:colOff>
      <xdr:row>19</xdr:row>
      <xdr:rowOff>47625</xdr:rowOff>
    </xdr:from>
    <xdr:to>
      <xdr:col>13</xdr:col>
      <xdr:colOff>771525</xdr:colOff>
      <xdr:row>20</xdr:row>
      <xdr:rowOff>209550</xdr:rowOff>
    </xdr:to>
    <xdr:sp>
      <xdr:nvSpPr>
        <xdr:cNvPr id="3" name="ZoneTexte 3"/>
        <xdr:cNvSpPr txBox="1">
          <a:spLocks noChangeArrowheads="1"/>
        </xdr:cNvSpPr>
      </xdr:nvSpPr>
      <xdr:spPr>
        <a:xfrm>
          <a:off x="8543925" y="9686925"/>
          <a:ext cx="9544050" cy="40005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PAS D'INTERACTION : SUR ROCHES, JAMAIS DANS ENVIRONNEMENT VASEUX</a:t>
          </a:r>
        </a:p>
      </xdr:txBody>
    </xdr:sp>
    <xdr:clientData/>
  </xdr:twoCellAnchor>
  <xdr:twoCellAnchor>
    <xdr:from>
      <xdr:col>1</xdr:col>
      <xdr:colOff>1752600</xdr:colOff>
      <xdr:row>46</xdr:row>
      <xdr:rowOff>28575</xdr:rowOff>
    </xdr:from>
    <xdr:to>
      <xdr:col>1</xdr:col>
      <xdr:colOff>6505575</xdr:colOff>
      <xdr:row>47</xdr:row>
      <xdr:rowOff>209550</xdr:rowOff>
    </xdr:to>
    <xdr:sp>
      <xdr:nvSpPr>
        <xdr:cNvPr id="4" name="ZoneTexte 4"/>
        <xdr:cNvSpPr txBox="1">
          <a:spLocks noChangeArrowheads="1"/>
        </xdr:cNvSpPr>
      </xdr:nvSpPr>
      <xdr:spPr>
        <a:xfrm>
          <a:off x="2981325" y="18688050"/>
          <a:ext cx="4752975" cy="6572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SUR ROCHES,  DANS ENVIRONNEMENT SABLEUX</a:t>
          </a:r>
        </a:p>
      </xdr:txBody>
    </xdr:sp>
    <xdr:clientData/>
  </xdr:twoCellAnchor>
  <xdr:twoCellAnchor>
    <xdr:from>
      <xdr:col>2</xdr:col>
      <xdr:colOff>57150</xdr:colOff>
      <xdr:row>82</xdr:row>
      <xdr:rowOff>28575</xdr:rowOff>
    </xdr:from>
    <xdr:to>
      <xdr:col>13</xdr:col>
      <xdr:colOff>771525</xdr:colOff>
      <xdr:row>83</xdr:row>
      <xdr:rowOff>209550</xdr:rowOff>
    </xdr:to>
    <xdr:sp>
      <xdr:nvSpPr>
        <xdr:cNvPr id="5" name="ZoneTexte 6"/>
        <xdr:cNvSpPr txBox="1">
          <a:spLocks noChangeArrowheads="1"/>
        </xdr:cNvSpPr>
      </xdr:nvSpPr>
      <xdr:spPr>
        <a:xfrm>
          <a:off x="8572500" y="30137100"/>
          <a:ext cx="9515475" cy="4191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PAS D'INTERACTION</a:t>
          </a:r>
        </a:p>
      </xdr:txBody>
    </xdr:sp>
    <xdr:clientData/>
  </xdr:twoCellAnchor>
  <xdr:twoCellAnchor>
    <xdr:from>
      <xdr:col>2</xdr:col>
      <xdr:colOff>57150</xdr:colOff>
      <xdr:row>99</xdr:row>
      <xdr:rowOff>28575</xdr:rowOff>
    </xdr:from>
    <xdr:to>
      <xdr:col>13</xdr:col>
      <xdr:colOff>790575</xdr:colOff>
      <xdr:row>101</xdr:row>
      <xdr:rowOff>228600</xdr:rowOff>
    </xdr:to>
    <xdr:sp>
      <xdr:nvSpPr>
        <xdr:cNvPr id="6" name="ZoneTexte 11"/>
        <xdr:cNvSpPr txBox="1">
          <a:spLocks noChangeArrowheads="1"/>
        </xdr:cNvSpPr>
      </xdr:nvSpPr>
      <xdr:spPr>
        <a:xfrm>
          <a:off x="8572500" y="35394900"/>
          <a:ext cx="9534525" cy="67627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PAS D'INTERACTION</a:t>
          </a:r>
        </a:p>
      </xdr:txBody>
    </xdr:sp>
    <xdr:clientData/>
  </xdr:twoCellAnchor>
  <xdr:twoCellAnchor>
    <xdr:from>
      <xdr:col>2</xdr:col>
      <xdr:colOff>28575</xdr:colOff>
      <xdr:row>94</xdr:row>
      <xdr:rowOff>9525</xdr:rowOff>
    </xdr:from>
    <xdr:to>
      <xdr:col>13</xdr:col>
      <xdr:colOff>771525</xdr:colOff>
      <xdr:row>95</xdr:row>
      <xdr:rowOff>219075</xdr:rowOff>
    </xdr:to>
    <xdr:sp>
      <xdr:nvSpPr>
        <xdr:cNvPr id="7" name="ZoneTexte 13"/>
        <xdr:cNvSpPr txBox="1">
          <a:spLocks noChangeArrowheads="1"/>
        </xdr:cNvSpPr>
      </xdr:nvSpPr>
      <xdr:spPr>
        <a:xfrm>
          <a:off x="8543925" y="33947100"/>
          <a:ext cx="9544050" cy="44767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PAS D'INTERACTION</a:t>
          </a:r>
        </a:p>
      </xdr:txBody>
    </xdr:sp>
    <xdr:clientData/>
  </xdr:twoCellAnchor>
  <xdr:twoCellAnchor>
    <xdr:from>
      <xdr:col>2</xdr:col>
      <xdr:colOff>28575</xdr:colOff>
      <xdr:row>109</xdr:row>
      <xdr:rowOff>28575</xdr:rowOff>
    </xdr:from>
    <xdr:to>
      <xdr:col>13</xdr:col>
      <xdr:colOff>771525</xdr:colOff>
      <xdr:row>110</xdr:row>
      <xdr:rowOff>209550</xdr:rowOff>
    </xdr:to>
    <xdr:sp>
      <xdr:nvSpPr>
        <xdr:cNvPr id="8" name="ZoneTexte 17"/>
        <xdr:cNvSpPr txBox="1">
          <a:spLocks noChangeArrowheads="1"/>
        </xdr:cNvSpPr>
      </xdr:nvSpPr>
      <xdr:spPr>
        <a:xfrm>
          <a:off x="8543925" y="38966775"/>
          <a:ext cx="9544050" cy="4191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PAS D'INTERACTION</a:t>
          </a:r>
        </a:p>
      </xdr:txBody>
    </xdr:sp>
    <xdr:clientData/>
  </xdr:twoCellAnchor>
  <xdr:twoCellAnchor>
    <xdr:from>
      <xdr:col>2</xdr:col>
      <xdr:colOff>19050</xdr:colOff>
      <xdr:row>28</xdr:row>
      <xdr:rowOff>19050</xdr:rowOff>
    </xdr:from>
    <xdr:to>
      <xdr:col>13</xdr:col>
      <xdr:colOff>733425</xdr:colOff>
      <xdr:row>28</xdr:row>
      <xdr:rowOff>219075</xdr:rowOff>
    </xdr:to>
    <xdr:sp>
      <xdr:nvSpPr>
        <xdr:cNvPr id="9" name="ZoneTexte 15"/>
        <xdr:cNvSpPr txBox="1">
          <a:spLocks noChangeArrowheads="1"/>
        </xdr:cNvSpPr>
      </xdr:nvSpPr>
      <xdr:spPr>
        <a:xfrm>
          <a:off x="8534400" y="12268200"/>
          <a:ext cx="9515475" cy="2000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PAS D'INTERACTION</a:t>
          </a:r>
        </a:p>
      </xdr:txBody>
    </xdr:sp>
    <xdr:clientData/>
  </xdr:twoCellAnchor>
  <xdr:twoCellAnchor>
    <xdr:from>
      <xdr:col>2</xdr:col>
      <xdr:colOff>19050</xdr:colOff>
      <xdr:row>10</xdr:row>
      <xdr:rowOff>19050</xdr:rowOff>
    </xdr:from>
    <xdr:to>
      <xdr:col>13</xdr:col>
      <xdr:colOff>762000</xdr:colOff>
      <xdr:row>12</xdr:row>
      <xdr:rowOff>228600</xdr:rowOff>
    </xdr:to>
    <xdr:sp>
      <xdr:nvSpPr>
        <xdr:cNvPr id="10" name="ZoneTexte 18"/>
        <xdr:cNvSpPr txBox="1">
          <a:spLocks noChangeArrowheads="1"/>
        </xdr:cNvSpPr>
      </xdr:nvSpPr>
      <xdr:spPr>
        <a:xfrm>
          <a:off x="8534400" y="7038975"/>
          <a:ext cx="9544050" cy="6858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PAS D'INTERACTION : PLUTOT SUR</a:t>
          </a:r>
          <a:r>
            <a:rPr lang="en-US" cap="none" sz="1100" b="0" i="0" u="none" baseline="0">
              <a:solidFill>
                <a:srgbClr val="000000"/>
              </a:solidFill>
              <a:latin typeface="Calibri"/>
              <a:ea typeface="Calibri"/>
              <a:cs typeface="Calibri"/>
            </a:rPr>
            <a:t> SUBSTRAT SABLO-VASEUX ou SABLO-ROCHEUX</a:t>
          </a:r>
        </a:p>
      </xdr:txBody>
    </xdr:sp>
    <xdr:clientData/>
  </xdr:twoCellAnchor>
  <xdr:twoCellAnchor>
    <xdr:from>
      <xdr:col>2</xdr:col>
      <xdr:colOff>19050</xdr:colOff>
      <xdr:row>64</xdr:row>
      <xdr:rowOff>28575</xdr:rowOff>
    </xdr:from>
    <xdr:to>
      <xdr:col>13</xdr:col>
      <xdr:colOff>762000</xdr:colOff>
      <xdr:row>71</xdr:row>
      <xdr:rowOff>209550</xdr:rowOff>
    </xdr:to>
    <xdr:sp>
      <xdr:nvSpPr>
        <xdr:cNvPr id="11" name="ZoneTexte 20"/>
        <xdr:cNvSpPr txBox="1">
          <a:spLocks noChangeArrowheads="1"/>
        </xdr:cNvSpPr>
      </xdr:nvSpPr>
      <xdr:spPr>
        <a:xfrm>
          <a:off x="8534400" y="24660225"/>
          <a:ext cx="9544050" cy="208597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PAS D'INTERACTION </a:t>
          </a:r>
        </a:p>
      </xdr:txBody>
    </xdr:sp>
    <xdr:clientData/>
  </xdr:twoCellAnchor>
  <xdr:twoCellAnchor>
    <xdr:from>
      <xdr:col>2</xdr:col>
      <xdr:colOff>19050</xdr:colOff>
      <xdr:row>78</xdr:row>
      <xdr:rowOff>19050</xdr:rowOff>
    </xdr:from>
    <xdr:to>
      <xdr:col>13</xdr:col>
      <xdr:colOff>742950</xdr:colOff>
      <xdr:row>78</xdr:row>
      <xdr:rowOff>219075</xdr:rowOff>
    </xdr:to>
    <xdr:sp>
      <xdr:nvSpPr>
        <xdr:cNvPr id="12" name="ZoneTexte 12"/>
        <xdr:cNvSpPr txBox="1">
          <a:spLocks noChangeArrowheads="1"/>
        </xdr:cNvSpPr>
      </xdr:nvSpPr>
      <xdr:spPr>
        <a:xfrm>
          <a:off x="8534400" y="28698825"/>
          <a:ext cx="9525000" cy="2000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PAS D'INTERACTION</a:t>
          </a:r>
        </a:p>
      </xdr:txBody>
    </xdr:sp>
    <xdr:clientData/>
  </xdr:twoCellAnchor>
  <xdr:twoCellAnchor>
    <xdr:from>
      <xdr:col>2</xdr:col>
      <xdr:colOff>38100</xdr:colOff>
      <xdr:row>105</xdr:row>
      <xdr:rowOff>28575</xdr:rowOff>
    </xdr:from>
    <xdr:to>
      <xdr:col>13</xdr:col>
      <xdr:colOff>762000</xdr:colOff>
      <xdr:row>105</xdr:row>
      <xdr:rowOff>228600</xdr:rowOff>
    </xdr:to>
    <xdr:sp>
      <xdr:nvSpPr>
        <xdr:cNvPr id="13" name="ZoneTexte 14"/>
        <xdr:cNvSpPr txBox="1">
          <a:spLocks noChangeArrowheads="1"/>
        </xdr:cNvSpPr>
      </xdr:nvSpPr>
      <xdr:spPr>
        <a:xfrm>
          <a:off x="8553450" y="36823650"/>
          <a:ext cx="9525000" cy="2000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PAS D'INTERACTION</a:t>
          </a:r>
        </a:p>
      </xdr:txBody>
    </xdr:sp>
    <xdr:clientData/>
  </xdr:twoCellAnchor>
  <xdr:twoCellAnchor>
    <xdr:from>
      <xdr:col>2</xdr:col>
      <xdr:colOff>28575</xdr:colOff>
      <xdr:row>76</xdr:row>
      <xdr:rowOff>28575</xdr:rowOff>
    </xdr:from>
    <xdr:to>
      <xdr:col>13</xdr:col>
      <xdr:colOff>762000</xdr:colOff>
      <xdr:row>76</xdr:row>
      <xdr:rowOff>219075</xdr:rowOff>
    </xdr:to>
    <xdr:sp>
      <xdr:nvSpPr>
        <xdr:cNvPr id="14" name="ZoneTexte 16"/>
        <xdr:cNvSpPr txBox="1">
          <a:spLocks noChangeArrowheads="1"/>
        </xdr:cNvSpPr>
      </xdr:nvSpPr>
      <xdr:spPr>
        <a:xfrm>
          <a:off x="8543925" y="28232100"/>
          <a:ext cx="9534525" cy="1905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PAS D'INTERACTION</a:t>
          </a:r>
        </a:p>
      </xdr:txBody>
    </xdr:sp>
    <xdr:clientData/>
  </xdr:twoCellAnchor>
  <xdr:twoCellAnchor>
    <xdr:from>
      <xdr:col>2</xdr:col>
      <xdr:colOff>28575</xdr:colOff>
      <xdr:row>103</xdr:row>
      <xdr:rowOff>19050</xdr:rowOff>
    </xdr:from>
    <xdr:to>
      <xdr:col>13</xdr:col>
      <xdr:colOff>762000</xdr:colOff>
      <xdr:row>103</xdr:row>
      <xdr:rowOff>209550</xdr:rowOff>
    </xdr:to>
    <xdr:sp>
      <xdr:nvSpPr>
        <xdr:cNvPr id="15" name="ZoneTexte 19"/>
        <xdr:cNvSpPr txBox="1">
          <a:spLocks noChangeArrowheads="1"/>
        </xdr:cNvSpPr>
      </xdr:nvSpPr>
      <xdr:spPr>
        <a:xfrm>
          <a:off x="8543925" y="36337875"/>
          <a:ext cx="9534525" cy="1905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PAS D'INTERACTION</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3867150</xdr:colOff>
      <xdr:row>3</xdr:row>
      <xdr:rowOff>247650</xdr:rowOff>
    </xdr:from>
    <xdr:to>
      <xdr:col>1</xdr:col>
      <xdr:colOff>4067175</xdr:colOff>
      <xdr:row>3</xdr:row>
      <xdr:rowOff>2647950</xdr:rowOff>
    </xdr:to>
    <xdr:sp>
      <xdr:nvSpPr>
        <xdr:cNvPr id="1" name="ZoneTexte 1"/>
        <xdr:cNvSpPr txBox="1">
          <a:spLocks noChangeArrowheads="1"/>
        </xdr:cNvSpPr>
      </xdr:nvSpPr>
      <xdr:spPr>
        <a:xfrm>
          <a:off x="5095875" y="1866900"/>
          <a:ext cx="200025" cy="2400300"/>
        </a:xfrm>
        <a:prstGeom prst="rect">
          <a:avLst/>
        </a:prstGeom>
        <a:noFill/>
        <a:ln w="9525" cmpd="sng">
          <a:solidFill>
            <a:srgbClr val="BCBCBC"/>
          </a:solidFill>
          <a:headEnd type="none"/>
          <a:tailEnd type="none"/>
        </a:ln>
      </xdr:spPr>
      <xdr:txBody>
        <a:bodyPr vertOverflow="clip" wrap="square"/>
        <a:p>
          <a:pPr algn="l">
            <a:defRPr/>
          </a:pPr>
          <a:r>
            <a:rPr lang="en-US" cap="none" sz="1600" b="1" i="0" u="none" baseline="0">
              <a:solidFill>
                <a:srgbClr val="000000"/>
              </a:solidFill>
              <a:latin typeface="Calibri"/>
              <a:ea typeface="Calibri"/>
              <a:cs typeface="Calibri"/>
            </a:rPr>
            <a:t>Pressions</a:t>
          </a:r>
        </a:p>
      </xdr:txBody>
    </xdr:sp>
    <xdr:clientData/>
  </xdr:twoCellAnchor>
  <xdr:twoCellAnchor>
    <xdr:from>
      <xdr:col>1</xdr:col>
      <xdr:colOff>285750</xdr:colOff>
      <xdr:row>3</xdr:row>
      <xdr:rowOff>2200275</xdr:rowOff>
    </xdr:from>
    <xdr:to>
      <xdr:col>1</xdr:col>
      <xdr:colOff>2438400</xdr:colOff>
      <xdr:row>3</xdr:row>
      <xdr:rowOff>3076575</xdr:rowOff>
    </xdr:to>
    <xdr:sp>
      <xdr:nvSpPr>
        <xdr:cNvPr id="2" name="ZoneTexte 2"/>
        <xdr:cNvSpPr txBox="1">
          <a:spLocks noChangeArrowheads="1"/>
        </xdr:cNvSpPr>
      </xdr:nvSpPr>
      <xdr:spPr>
        <a:xfrm>
          <a:off x="1514475" y="3819525"/>
          <a:ext cx="2152650" cy="876300"/>
        </a:xfrm>
        <a:prstGeom prst="rect">
          <a:avLst/>
        </a:prstGeom>
        <a:noFill/>
        <a:ln w="9525" cmpd="sng">
          <a:solidFill>
            <a:srgbClr val="BCBCBC"/>
          </a:solidFill>
          <a:headEnd type="none"/>
          <a:tailEnd type="none"/>
        </a:ln>
      </xdr:spPr>
      <xdr:txBody>
        <a:bodyPr vertOverflow="clip" wrap="square"/>
        <a:p>
          <a:pPr algn="l">
            <a:defRPr/>
          </a:pPr>
          <a:r>
            <a:rPr lang="en-US" cap="none" sz="1600" b="1" i="0" u="none" baseline="0">
              <a:solidFill>
                <a:srgbClr val="000000"/>
              </a:solidFill>
              <a:latin typeface="Calibri"/>
              <a:ea typeface="Calibri"/>
              <a:cs typeface="Calibri"/>
            </a:rPr>
            <a:t>Activités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171450</xdr:rowOff>
    </xdr:from>
    <xdr:to>
      <xdr:col>9</xdr:col>
      <xdr:colOff>66675</xdr:colOff>
      <xdr:row>55</xdr:row>
      <xdr:rowOff>28575</xdr:rowOff>
    </xdr:to>
    <xdr:sp>
      <xdr:nvSpPr>
        <xdr:cNvPr id="1" name="ZoneTexte 1"/>
        <xdr:cNvSpPr txBox="1">
          <a:spLocks noChangeArrowheads="1"/>
        </xdr:cNvSpPr>
      </xdr:nvSpPr>
      <xdr:spPr>
        <a:xfrm>
          <a:off x="180975" y="171450"/>
          <a:ext cx="6743700" cy="103346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L’amplitude de la pression est définie comme la composante de l’intensité de pression qui dépend du type d’engin, de son poids apparent et de la nature des fonds. 
</a:t>
          </a:r>
          <a:r>
            <a:rPr lang="en-US" cap="none" sz="1100" b="0" i="0" u="none" baseline="0">
              <a:solidFill>
                <a:srgbClr val="000000"/>
              </a:solidFill>
              <a:latin typeface="Calibri"/>
              <a:ea typeface="Calibri"/>
              <a:cs typeface="Calibri"/>
            </a:rPr>
            <a:t>Les pratiques d’utilisation des engins et leurs caractéristiques précises individuelles vont elles-mêmes influencer ce poids apparent et donc la force véritablement exercée sur le substrat ; il s’agit principalement de l’influence de la vitesse pour les engins remorqués, des longueurs de câbles filées, de la traînée (liée à la dimension des maillages, au diamètre du fil, à la géométrie de l’engin, au courant) et des réglages du gréement. Il est évidemment impossible de détailler les pressions exercées par tous les types d’engins en tenant compte de toutes ces variations potentielles,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mais les caractéristiques générales d’utilisation des engins (dormants et trainants) sont prises en compte pour renseigner l’échelle d’amplitude.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Au-delà de ces différentes variables, un calcul précis de la pression exercée par tout type de chalut de fond n’est pas réaliste ; cela à la fois à cause de la complexité des parties traînantes constituées de nombreuses pièces tels que des câbles, des cordages, des rondelles en caoutchouc de différents diamètres, armées ou non, des chaînes, etc. et par l’absence de données détaillées.    
</a:t>
          </a:r>
          <a:r>
            <a:rPr lang="en-US" cap="none" sz="1100" b="0" i="0" u="none" baseline="0">
              <a:solidFill>
                <a:srgbClr val="000000"/>
              </a:solidFill>
              <a:latin typeface="Calibri"/>
              <a:ea typeface="Calibri"/>
              <a:cs typeface="Calibri"/>
            </a:rPr>
            <a:t>C’est pourquoi nous proposons une méthode de calcul d’un </a:t>
          </a:r>
          <a:r>
            <a:rPr lang="en-US" cap="none" sz="1100" b="1" i="0" u="none" baseline="0">
              <a:solidFill>
                <a:srgbClr val="000000"/>
              </a:solidFill>
              <a:latin typeface="Calibri"/>
              <a:ea typeface="Calibri"/>
              <a:cs typeface="Calibri"/>
            </a:rPr>
            <a:t>ordre de grandeur</a:t>
          </a:r>
          <a:r>
            <a:rPr lang="en-US" cap="none" sz="1100" b="0" i="0" u="none" baseline="0">
              <a:solidFill>
                <a:srgbClr val="000000"/>
              </a:solidFill>
              <a:latin typeface="Calibri"/>
              <a:ea typeface="Calibri"/>
              <a:cs typeface="Calibri"/>
            </a:rPr>
            <a:t> de la pression exercée par les parties trainantes des chaluts et sennes de fond, permettant une comparaison relative entre les engins. 
</a:t>
          </a:r>
          <a:r>
            <a:rPr lang="en-US" cap="none" sz="1100" b="0" i="0" u="none" baseline="0">
              <a:solidFill>
                <a:srgbClr val="000000"/>
              </a:solidFill>
              <a:latin typeface="Calibri"/>
              <a:ea typeface="Calibri"/>
              <a:cs typeface="Calibri"/>
            </a:rPr>
            <a:t>Le calcul approximatif proposé est le suivant :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poids apparent du bourrelet et accessoires (chaînes, racasseurs…) (kg) x 9,81 x 1000</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P(mbars) = ______________________________________________________________________</a:t>
          </a:r>
          <a:r>
            <a:rPr lang="en-US" cap="none" sz="1100" b="1"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Longueur du bourrelet (cm) x plus grand diamètre du bourrelet (cm) x 10</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où Poids apparent = Poids dans l’air - Poussée d’Archimède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Le calcul est basé sur les éléments suivants : 
</a:t>
          </a:r>
          <a:r>
            <a:rPr lang="en-US" cap="none" sz="1100" b="0" i="0" u="none" baseline="0">
              <a:solidFill>
                <a:srgbClr val="000000"/>
              </a:solidFill>
              <a:latin typeface="Calibri"/>
              <a:ea typeface="Calibri"/>
              <a:cs typeface="Calibri"/>
            </a:rPr>
            <a:t>1bar = 1daN/cm2 = 10N/cm2                   (N=Newton,  daN=décaNewton=10N)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kilogramme-force = 9,81N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Le facteur 1000 au numérateur provient de 1 bar = 1000 mbars
</a:t>
          </a:r>
          <a:r>
            <a:rPr lang="en-US" cap="none" sz="1100" b="0" i="0" u="none" baseline="0">
              <a:solidFill>
                <a:srgbClr val="000000"/>
              </a:solidFill>
              <a:latin typeface="Calibri"/>
              <a:ea typeface="Calibri"/>
              <a:cs typeface="Calibri"/>
            </a:rPr>
            <a:t>Le facteur 10 au dénominateur provient de 1 daN = 10 N
</a:t>
          </a:r>
          <a:r>
            <a:rPr lang="en-US" cap="none" sz="1100" b="0" i="0" u="none" baseline="0">
              <a:solidFill>
                <a:srgbClr val="000000"/>
              </a:solidFill>
              <a:latin typeface="Calibri"/>
              <a:ea typeface="Calibri"/>
              <a:cs typeface="Calibri"/>
            </a:rPr>
            <a:t>Approximation de la surface de contact du bourrelet :  Longueur du bourrelet (cm) x plus grand diamètre du bourrelet (cm). Cette approximation prend son sens dans la comparaison des engins.
</a:t>
          </a:r>
          <a:r>
            <a:rPr lang="en-US" cap="none" sz="1100" b="0" i="0" u="none" baseline="0">
              <a:solidFill>
                <a:srgbClr val="000000"/>
              </a:solidFill>
              <a:latin typeface="Calibri"/>
              <a:ea typeface="Calibri"/>
              <a:cs typeface="Calibri"/>
            </a:rPr>
            <a:t>Le poids apparent des accessoires trainants (chaîne, racasseur) est additionné au poids apparent du bourrelet. Si le diamètre de ces accessoires est inférieur à celui du bourrelet, on divise par le plus grand diamètre du bourrelet. Si le diamètre des accessoires est supérieur à celui du bourrelet, on divise par le diamètre du racasseur ou par la largeur du maillon de la chaîne. Pour un bourrelet en chaîne, on divise par la largeur du maillon de la chaîne, ou de la plus grosse chaîne s’il y en a plusieurs.
</a:t>
          </a:r>
          <a:r>
            <a:rPr lang="en-US" cap="none" sz="1100" b="0" i="0" u="none" baseline="0">
              <a:solidFill>
                <a:srgbClr val="000000"/>
              </a:solidFill>
              <a:latin typeface="Calibri"/>
              <a:ea typeface="Calibri"/>
              <a:cs typeface="Calibri"/>
            </a:rPr>
            <a:t>Les données permettant de calculer cet ordre de grandeur de la pression doivent être fournies pour un panel de chaluts représentatifs par les fournisseurs d’engins et/ou les pêcheurs ou leurs représentants.
</a:t>
          </a:r>
          <a:r>
            <a:rPr lang="en-US" cap="none" sz="1100" b="0" i="0" u="none" baseline="0">
              <a:solidFill>
                <a:srgbClr val="000000"/>
              </a:solidFill>
              <a:latin typeface="Calibri"/>
              <a:ea typeface="Calibri"/>
              <a:cs typeface="Calibri"/>
            </a:rPr>
            <a:t>Le tableau de l'onglet suivant donne des exemples de calcul de l’ordre de grandeur de la pression P en mbars. Selon les cas, les éléments nécessaires au calcul sont donnés pour le bourrelet au niveau du carré de ventre ou pour la totalité du bourrelet. La pression à prendre en compte est la valeur la plus forte entre celle mesurée pour le bourrelet au niveau du carré seul ou dans sa totalité, en fonction de la disponibilité des données.
</a:t>
          </a:r>
          <a:r>
            <a:rPr lang="en-US" cap="none" sz="1100" b="0" i="0" u="none" baseline="0">
              <a:solidFill>
                <a:srgbClr val="000000"/>
              </a:solidFill>
              <a:latin typeface="Calibri"/>
              <a:ea typeface="Calibri"/>
              <a:cs typeface="Calibri"/>
            </a:rPr>
            <a:t>A ce stade, nous proposons de considérer deux grandes catégories de chaluts de fond, reprises dans la matrice « activités/pressions » :
</a:t>
          </a:r>
          <a:r>
            <a:rPr lang="en-US" cap="none" sz="1100" b="1" i="0" u="none" baseline="0">
              <a:solidFill>
                <a:srgbClr val="000000"/>
              </a:solidFill>
              <a:latin typeface="Calibri"/>
              <a:ea typeface="Calibri"/>
              <a:cs typeface="Calibri"/>
            </a:rPr>
            <a:t>Chalut à gréement lourd : P &gt; 10mbars
Chalut à gréement léger : P ≤ 10mbars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inpn.mnhn.fr/habitat/cd_typo/46" TargetMode="External" /><Relationship Id="rId2" Type="http://schemas.openxmlformats.org/officeDocument/2006/relationships/hyperlink" Target="https://inpn.mnhn.fr/habitat/cd_typo/32" TargetMode="External" /><Relationship Id="rId3" Type="http://schemas.openxmlformats.org/officeDocument/2006/relationships/hyperlink" Target="https://inpn.mnhn.fr/habitat/cd_typo/4" TargetMode="Externa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10"/>
  <sheetViews>
    <sheetView tabSelected="1" zoomScale="68" zoomScaleNormal="68" zoomScalePageLayoutView="0" workbookViewId="0" topLeftCell="A1">
      <selection activeCell="B5" sqref="B5"/>
    </sheetView>
  </sheetViews>
  <sheetFormatPr defaultColWidth="11.421875" defaultRowHeight="15"/>
  <cols>
    <col min="1" max="1" width="21.57421875" style="0" bestFit="1" customWidth="1"/>
    <col min="2" max="2" width="141.7109375" style="0" bestFit="1" customWidth="1"/>
  </cols>
  <sheetData>
    <row r="1" spans="1:2" ht="15">
      <c r="A1" s="29" t="s">
        <v>38</v>
      </c>
      <c r="B1" s="29" t="s">
        <v>39</v>
      </c>
    </row>
    <row r="2" spans="1:2" ht="15">
      <c r="A2" s="24" t="s">
        <v>40</v>
      </c>
      <c r="B2" s="24" t="s">
        <v>160</v>
      </c>
    </row>
    <row r="3" spans="1:2" ht="15">
      <c r="A3" s="24" t="s">
        <v>41</v>
      </c>
      <c r="B3" s="25">
        <v>43556</v>
      </c>
    </row>
    <row r="4" spans="1:2" ht="90" customHeight="1">
      <c r="A4" s="27" t="s">
        <v>49</v>
      </c>
      <c r="B4" s="26" t="s">
        <v>243</v>
      </c>
    </row>
    <row r="5" spans="1:2" ht="15">
      <c r="A5" s="24" t="s">
        <v>42</v>
      </c>
      <c r="B5" s="24" t="s">
        <v>51</v>
      </c>
    </row>
    <row r="6" spans="1:2" ht="15">
      <c r="A6" s="24" t="s">
        <v>43</v>
      </c>
      <c r="B6" s="24" t="s">
        <v>157</v>
      </c>
    </row>
    <row r="7" spans="1:2" ht="15">
      <c r="A7" s="24" t="s">
        <v>44</v>
      </c>
      <c r="B7" s="24" t="s">
        <v>48</v>
      </c>
    </row>
    <row r="8" spans="1:4" ht="409.5">
      <c r="A8" s="27" t="s">
        <v>45</v>
      </c>
      <c r="B8" s="26" t="s">
        <v>159</v>
      </c>
      <c r="D8" t="s">
        <v>58</v>
      </c>
    </row>
    <row r="9" spans="1:2" ht="15">
      <c r="A9" s="24" t="s">
        <v>46</v>
      </c>
      <c r="B9" s="24" t="s">
        <v>161</v>
      </c>
    </row>
    <row r="10" spans="1:2" ht="15">
      <c r="A10" s="24" t="s">
        <v>47</v>
      </c>
      <c r="B10" s="28" t="s">
        <v>264</v>
      </c>
    </row>
  </sheetData>
  <sheetProtection password="9700" sheet="1" objects="1" scenarios="1" formatCells="0" formatColumns="0" formatRows="0" sort="0" autoFilter="0"/>
  <printOptions/>
  <pageMargins left="0.7" right="0.7" top="0.75" bottom="0.75" header="0.3" footer="0.3"/>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3:A3"/>
  <sheetViews>
    <sheetView zoomScalePageLayoutView="0" workbookViewId="0" topLeftCell="A4">
      <selection activeCell="Y25" sqref="Y25"/>
    </sheetView>
  </sheetViews>
  <sheetFormatPr defaultColWidth="11.421875" defaultRowHeight="15"/>
  <sheetData>
    <row r="3" ht="18.75">
      <c r="A3" s="112"/>
    </row>
  </sheetData>
  <sheetProtection password="9700" sheet="1" objects="1" scenarios="1" formatCells="0" formatColumns="0" formatRows="0" sort="0" autoFilter="0" pivotTables="0"/>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C16"/>
  <sheetViews>
    <sheetView zoomScale="86" zoomScaleNormal="86" zoomScalePageLayoutView="73" workbookViewId="0" topLeftCell="A4">
      <selection activeCell="C4" sqref="C4"/>
    </sheetView>
  </sheetViews>
  <sheetFormatPr defaultColWidth="11.57421875" defaultRowHeight="15"/>
  <cols>
    <col min="1" max="1" width="13.57421875" style="6" customWidth="1"/>
    <col min="2" max="2" width="23.28125" style="13" bestFit="1" customWidth="1"/>
    <col min="3" max="3" width="89.140625" style="6" customWidth="1"/>
    <col min="4" max="16384" width="11.57421875" style="6" customWidth="1"/>
  </cols>
  <sheetData>
    <row r="1" spans="1:3" ht="19.5">
      <c r="A1" s="1" t="s">
        <v>6</v>
      </c>
      <c r="B1" s="1" t="s">
        <v>5</v>
      </c>
      <c r="C1" s="2" t="s">
        <v>29</v>
      </c>
    </row>
    <row r="2" spans="1:3" ht="38.25" customHeight="1">
      <c r="A2" s="125" t="s">
        <v>52</v>
      </c>
      <c r="B2" s="10" t="s">
        <v>13</v>
      </c>
      <c r="C2" s="3" t="s">
        <v>28</v>
      </c>
    </row>
    <row r="3" spans="1:3" ht="108" customHeight="1">
      <c r="A3" s="126"/>
      <c r="B3" s="10" t="s">
        <v>16</v>
      </c>
      <c r="C3" s="14" t="s">
        <v>31</v>
      </c>
    </row>
    <row r="4" spans="1:3" ht="108" customHeight="1">
      <c r="A4" s="127" t="s">
        <v>25</v>
      </c>
      <c r="B4" s="11" t="s">
        <v>4</v>
      </c>
      <c r="C4" s="4" t="s">
        <v>32</v>
      </c>
    </row>
    <row r="5" spans="1:3" ht="18.75" customHeight="1">
      <c r="A5" s="126"/>
      <c r="B5" s="11" t="s">
        <v>0</v>
      </c>
      <c r="C5" s="5" t="s">
        <v>20</v>
      </c>
    </row>
    <row r="6" spans="1:3" ht="21" customHeight="1">
      <c r="A6" s="126"/>
      <c r="B6" s="11" t="s">
        <v>1</v>
      </c>
      <c r="C6" s="5" t="s">
        <v>21</v>
      </c>
    </row>
    <row r="7" spans="1:3" ht="21" customHeight="1">
      <c r="A7" s="126"/>
      <c r="B7" s="11" t="s">
        <v>2</v>
      </c>
      <c r="C7" s="5" t="s">
        <v>22</v>
      </c>
    </row>
    <row r="8" spans="1:3" ht="21" customHeight="1">
      <c r="A8" s="126"/>
      <c r="B8" s="11" t="s">
        <v>3</v>
      </c>
      <c r="C8" s="5" t="s">
        <v>23</v>
      </c>
    </row>
    <row r="9" spans="1:3" ht="23.25" customHeight="1">
      <c r="A9" s="126"/>
      <c r="B9" s="11" t="s">
        <v>14</v>
      </c>
      <c r="C9" s="5" t="s">
        <v>156</v>
      </c>
    </row>
    <row r="10" spans="1:3" ht="81.75" customHeight="1">
      <c r="A10" s="126"/>
      <c r="B10" s="11" t="s">
        <v>17</v>
      </c>
      <c r="C10" s="5" t="s">
        <v>26</v>
      </c>
    </row>
    <row r="11" spans="1:3" s="9" customFormat="1" ht="87" customHeight="1">
      <c r="A11" s="126"/>
      <c r="B11" s="11" t="s">
        <v>18</v>
      </c>
      <c r="C11" s="15" t="s">
        <v>33</v>
      </c>
    </row>
    <row r="12" spans="1:3" ht="60" customHeight="1">
      <c r="A12" s="127" t="s">
        <v>24</v>
      </c>
      <c r="B12" s="11" t="s">
        <v>15</v>
      </c>
      <c r="C12" s="5" t="s">
        <v>27</v>
      </c>
    </row>
    <row r="13" spans="1:3" ht="60" customHeight="1">
      <c r="A13" s="126"/>
      <c r="B13" s="11" t="s">
        <v>19</v>
      </c>
      <c r="C13" s="5" t="s">
        <v>30</v>
      </c>
    </row>
    <row r="14" spans="1:3" ht="9.75">
      <c r="A14" s="7"/>
      <c r="B14" s="12"/>
      <c r="C14" s="7"/>
    </row>
    <row r="15" spans="1:3" ht="9.75">
      <c r="A15" s="7"/>
      <c r="B15" s="12"/>
      <c r="C15" s="7"/>
    </row>
    <row r="16" spans="1:3" ht="9.75">
      <c r="A16" s="8"/>
      <c r="B16" s="12"/>
      <c r="C16" s="7"/>
    </row>
  </sheetData>
  <sheetProtection password="9700" sheet="1" objects="1" scenarios="1" formatCells="0" formatColumns="0" formatRows="0" sort="0" autoFilter="0" pivotTables="0"/>
  <mergeCells count="3">
    <mergeCell ref="A2:A3"/>
    <mergeCell ref="A12:A13"/>
    <mergeCell ref="A4:A11"/>
  </mergeCells>
  <printOptions horizontalCentered="1" verticalCentered="1"/>
  <pageMargins left="0.2362204724409449" right="0.2362204724409449" top="0.1968503937007874" bottom="0.1968503937007874" header="0.31496062992125984" footer="0.31496062992125984"/>
  <pageSetup fitToHeight="1" fitToWidth="1" horizontalDpi="600" verticalDpi="600" orientation="landscape" paperSize="8" r:id="rId2"/>
  <headerFooter>
    <oddHeader>&amp;C&amp;G</oddHeader>
  </headerFooter>
  <legacyDrawingHF r:id="rId1"/>
</worksheet>
</file>

<file path=xl/worksheets/sheet4.xml><?xml version="1.0" encoding="utf-8"?>
<worksheet xmlns="http://schemas.openxmlformats.org/spreadsheetml/2006/main" xmlns:r="http://schemas.openxmlformats.org/officeDocument/2006/relationships">
  <dimension ref="A1:O118"/>
  <sheetViews>
    <sheetView zoomScale="75" zoomScaleNormal="75" zoomScaleSheetLayoutView="50" zoomScalePageLayoutView="0" workbookViewId="0" topLeftCell="A1">
      <pane xSplit="2" ySplit="4" topLeftCell="C5" activePane="bottomRight" state="frozen"/>
      <selection pane="topLeft" activeCell="A1" sqref="A1"/>
      <selection pane="topRight" activeCell="C1" sqref="C1"/>
      <selection pane="bottomLeft" activeCell="A4" sqref="A4"/>
      <selection pane="bottomRight" activeCell="A4" sqref="A4"/>
    </sheetView>
  </sheetViews>
  <sheetFormatPr defaultColWidth="11.57421875" defaultRowHeight="15"/>
  <cols>
    <col min="1" max="1" width="18.421875" style="17" customWidth="1"/>
    <col min="2" max="2" width="109.28125" style="18" customWidth="1"/>
    <col min="3" max="14" width="12.00390625" style="23" customWidth="1"/>
    <col min="15" max="15" width="209.00390625" style="81" customWidth="1"/>
    <col min="16" max="17" width="11.57421875" style="19" customWidth="1"/>
    <col min="18" max="16384" width="11.57421875" style="19" customWidth="1"/>
  </cols>
  <sheetData>
    <row r="1" spans="1:14" ht="30.75" customHeight="1">
      <c r="A1" s="131" t="s">
        <v>69</v>
      </c>
      <c r="B1" s="131"/>
      <c r="C1" s="131"/>
      <c r="D1" s="131"/>
      <c r="E1" s="131"/>
      <c r="F1" s="131"/>
      <c r="G1" s="131"/>
      <c r="H1" s="131"/>
      <c r="I1" s="131"/>
      <c r="J1" s="131"/>
      <c r="K1" s="131"/>
      <c r="L1" s="131"/>
      <c r="M1" s="131"/>
      <c r="N1" s="131"/>
    </row>
    <row r="2" ht="19.5" thickBot="1"/>
    <row r="3" spans="1:15" s="22" customFormat="1" ht="83.25" customHeight="1" thickBot="1">
      <c r="A3" s="21"/>
      <c r="B3" s="43" t="s">
        <v>6</v>
      </c>
      <c r="C3" s="132" t="s">
        <v>50</v>
      </c>
      <c r="D3" s="129"/>
      <c r="E3" s="128" t="s">
        <v>34</v>
      </c>
      <c r="F3" s="133"/>
      <c r="G3" s="133"/>
      <c r="H3" s="133"/>
      <c r="I3" s="133"/>
      <c r="J3" s="133"/>
      <c r="K3" s="133"/>
      <c r="L3" s="129"/>
      <c r="M3" s="128" t="s">
        <v>24</v>
      </c>
      <c r="N3" s="129"/>
      <c r="O3" s="82"/>
    </row>
    <row r="4" spans="1:15" s="16" customFormat="1" ht="231" customHeight="1" thickBot="1">
      <c r="A4" s="20" t="s">
        <v>7</v>
      </c>
      <c r="B4" s="44"/>
      <c r="C4" s="50" t="s">
        <v>13</v>
      </c>
      <c r="D4" s="48" t="s">
        <v>35</v>
      </c>
      <c r="E4" s="47" t="s">
        <v>4</v>
      </c>
      <c r="F4" s="51" t="s">
        <v>0</v>
      </c>
      <c r="G4" s="51" t="s">
        <v>1</v>
      </c>
      <c r="H4" s="51" t="s">
        <v>2</v>
      </c>
      <c r="I4" s="51" t="s">
        <v>3</v>
      </c>
      <c r="J4" s="51" t="s">
        <v>14</v>
      </c>
      <c r="K4" s="51" t="s">
        <v>17</v>
      </c>
      <c r="L4" s="48" t="s">
        <v>18</v>
      </c>
      <c r="M4" s="47" t="s">
        <v>37</v>
      </c>
      <c r="N4" s="48" t="s">
        <v>36</v>
      </c>
      <c r="O4" s="79" t="s">
        <v>77</v>
      </c>
    </row>
    <row r="5" spans="1:15" s="16" customFormat="1" ht="19.5" thickBot="1">
      <c r="A5" s="20"/>
      <c r="B5" s="49" t="s">
        <v>172</v>
      </c>
      <c r="C5" s="47"/>
      <c r="D5" s="48"/>
      <c r="E5" s="50"/>
      <c r="F5" s="51"/>
      <c r="G5" s="51"/>
      <c r="H5" s="51"/>
      <c r="I5" s="51"/>
      <c r="J5" s="51"/>
      <c r="K5" s="51"/>
      <c r="L5" s="48"/>
      <c r="M5" s="50"/>
      <c r="N5" s="48"/>
      <c r="O5" s="73" t="s">
        <v>172</v>
      </c>
    </row>
    <row r="6" spans="1:15" s="30" customFormat="1" ht="37.5">
      <c r="A6" s="37">
        <f>1</f>
        <v>1</v>
      </c>
      <c r="B6" s="124" t="s">
        <v>248</v>
      </c>
      <c r="C6" s="46" t="s">
        <v>12</v>
      </c>
      <c r="D6" s="39" t="s">
        <v>12</v>
      </c>
      <c r="E6" s="46" t="s">
        <v>12</v>
      </c>
      <c r="F6" s="32" t="s">
        <v>12</v>
      </c>
      <c r="G6" s="31" t="s">
        <v>59</v>
      </c>
      <c r="H6" s="31" t="s">
        <v>59</v>
      </c>
      <c r="I6" s="31" t="s">
        <v>59</v>
      </c>
      <c r="J6" s="31" t="s">
        <v>59</v>
      </c>
      <c r="K6" s="70" t="s">
        <v>53</v>
      </c>
      <c r="L6" s="39" t="s">
        <v>12</v>
      </c>
      <c r="M6" s="35" t="s">
        <v>12</v>
      </c>
      <c r="N6" s="56" t="s">
        <v>59</v>
      </c>
      <c r="O6" s="74" t="s">
        <v>99</v>
      </c>
    </row>
    <row r="7" spans="1:15" s="30" customFormat="1" ht="37.5">
      <c r="A7" s="122">
        <f>A6+1</f>
        <v>2</v>
      </c>
      <c r="B7" s="59" t="s">
        <v>254</v>
      </c>
      <c r="C7" s="46" t="s">
        <v>12</v>
      </c>
      <c r="D7" s="39" t="s">
        <v>12</v>
      </c>
      <c r="E7" s="46" t="s">
        <v>12</v>
      </c>
      <c r="F7" s="32" t="s">
        <v>12</v>
      </c>
      <c r="G7" s="53" t="s">
        <v>55</v>
      </c>
      <c r="H7" s="53" t="s">
        <v>55</v>
      </c>
      <c r="I7" s="53" t="s">
        <v>55</v>
      </c>
      <c r="J7" s="53" t="s">
        <v>55</v>
      </c>
      <c r="K7" s="53" t="s">
        <v>53</v>
      </c>
      <c r="L7" s="39" t="s">
        <v>12</v>
      </c>
      <c r="M7" s="35" t="s">
        <v>12</v>
      </c>
      <c r="N7" s="52" t="s">
        <v>55</v>
      </c>
      <c r="O7" s="74" t="s">
        <v>256</v>
      </c>
    </row>
    <row r="8" spans="1:15" s="30" customFormat="1" ht="37.5">
      <c r="A8" s="122">
        <f aca="true" t="shared" si="0" ref="A8:A31">A7+1</f>
        <v>3</v>
      </c>
      <c r="B8" s="45" t="s">
        <v>249</v>
      </c>
      <c r="C8" s="46" t="s">
        <v>12</v>
      </c>
      <c r="D8" s="39" t="s">
        <v>12</v>
      </c>
      <c r="E8" s="46" t="s">
        <v>12</v>
      </c>
      <c r="F8" s="32" t="s">
        <v>12</v>
      </c>
      <c r="G8" s="32" t="s">
        <v>55</v>
      </c>
      <c r="H8" s="32" t="s">
        <v>55</v>
      </c>
      <c r="I8" s="32" t="s">
        <v>55</v>
      </c>
      <c r="J8" s="32" t="s">
        <v>55</v>
      </c>
      <c r="K8" s="53" t="s">
        <v>12</v>
      </c>
      <c r="L8" s="39" t="s">
        <v>12</v>
      </c>
      <c r="M8" s="35" t="s">
        <v>12</v>
      </c>
      <c r="N8" s="52" t="s">
        <v>55</v>
      </c>
      <c r="O8" s="123" t="s">
        <v>100</v>
      </c>
    </row>
    <row r="9" spans="1:15" s="30" customFormat="1" ht="37.5">
      <c r="A9" s="122">
        <f t="shared" si="0"/>
        <v>4</v>
      </c>
      <c r="B9" s="45" t="s">
        <v>255</v>
      </c>
      <c r="C9" s="46" t="s">
        <v>12</v>
      </c>
      <c r="D9" s="39" t="s">
        <v>12</v>
      </c>
      <c r="E9" s="46" t="s">
        <v>12</v>
      </c>
      <c r="F9" s="32" t="s">
        <v>12</v>
      </c>
      <c r="G9" s="53" t="s">
        <v>11</v>
      </c>
      <c r="H9" s="53" t="s">
        <v>11</v>
      </c>
      <c r="I9" s="53" t="s">
        <v>12</v>
      </c>
      <c r="J9" s="53" t="s">
        <v>11</v>
      </c>
      <c r="K9" s="53" t="s">
        <v>12</v>
      </c>
      <c r="L9" s="39" t="s">
        <v>12</v>
      </c>
      <c r="M9" s="35" t="s">
        <v>12</v>
      </c>
      <c r="N9" s="52" t="s">
        <v>11</v>
      </c>
      <c r="O9" s="123" t="s">
        <v>250</v>
      </c>
    </row>
    <row r="10" spans="1:15" s="30" customFormat="1" ht="18.75">
      <c r="A10" s="122">
        <f t="shared" si="0"/>
        <v>5</v>
      </c>
      <c r="B10" s="45" t="s">
        <v>56</v>
      </c>
      <c r="C10" s="35" t="s">
        <v>12</v>
      </c>
      <c r="D10" s="39" t="s">
        <v>12</v>
      </c>
      <c r="E10" s="35" t="s">
        <v>12</v>
      </c>
      <c r="F10" s="32" t="s">
        <v>11</v>
      </c>
      <c r="G10" s="32" t="s">
        <v>59</v>
      </c>
      <c r="H10" s="32" t="s">
        <v>59</v>
      </c>
      <c r="I10" s="32" t="s">
        <v>55</v>
      </c>
      <c r="J10" s="32" t="s">
        <v>59</v>
      </c>
      <c r="K10" s="32" t="s">
        <v>12</v>
      </c>
      <c r="L10" s="39" t="s">
        <v>12</v>
      </c>
      <c r="M10" s="35" t="s">
        <v>12</v>
      </c>
      <c r="N10" s="39" t="s">
        <v>59</v>
      </c>
      <c r="O10" s="83" t="s">
        <v>257</v>
      </c>
    </row>
    <row r="11" spans="1:15" s="30" customFormat="1" ht="18.75">
      <c r="A11" s="122">
        <f t="shared" si="0"/>
        <v>6</v>
      </c>
      <c r="B11" s="45" t="s">
        <v>70</v>
      </c>
      <c r="C11" s="35" t="s">
        <v>12</v>
      </c>
      <c r="D11" s="39" t="s">
        <v>12</v>
      </c>
      <c r="E11" s="35" t="s">
        <v>12</v>
      </c>
      <c r="F11" s="34" t="s">
        <v>12</v>
      </c>
      <c r="G11" s="34" t="s">
        <v>12</v>
      </c>
      <c r="H11" s="34" t="s">
        <v>12</v>
      </c>
      <c r="I11" s="34" t="s">
        <v>12</v>
      </c>
      <c r="J11" s="34" t="s">
        <v>12</v>
      </c>
      <c r="K11" s="32" t="s">
        <v>12</v>
      </c>
      <c r="L11" s="39" t="s">
        <v>12</v>
      </c>
      <c r="M11" s="35" t="s">
        <v>12</v>
      </c>
      <c r="N11" s="39" t="s">
        <v>12</v>
      </c>
      <c r="O11" s="83"/>
    </row>
    <row r="12" spans="1:15" s="30" customFormat="1" ht="18.75">
      <c r="A12" s="122">
        <f t="shared" si="0"/>
        <v>7</v>
      </c>
      <c r="B12" s="45" t="s">
        <v>71</v>
      </c>
      <c r="C12" s="35" t="s">
        <v>12</v>
      </c>
      <c r="D12" s="39" t="s">
        <v>12</v>
      </c>
      <c r="E12" s="35" t="s">
        <v>12</v>
      </c>
      <c r="F12" s="34" t="s">
        <v>12</v>
      </c>
      <c r="G12" s="34" t="s">
        <v>12</v>
      </c>
      <c r="H12" s="34" t="s">
        <v>12</v>
      </c>
      <c r="I12" s="34" t="s">
        <v>12</v>
      </c>
      <c r="J12" s="34" t="s">
        <v>12</v>
      </c>
      <c r="K12" s="32" t="s">
        <v>12</v>
      </c>
      <c r="L12" s="39" t="s">
        <v>12</v>
      </c>
      <c r="M12" s="35" t="s">
        <v>12</v>
      </c>
      <c r="N12" s="39" t="s">
        <v>12</v>
      </c>
      <c r="O12" s="83"/>
    </row>
    <row r="13" spans="1:15" s="30" customFormat="1" ht="18.75">
      <c r="A13" s="122">
        <f t="shared" si="0"/>
        <v>8</v>
      </c>
      <c r="B13" s="45" t="s">
        <v>72</v>
      </c>
      <c r="C13" s="35" t="s">
        <v>12</v>
      </c>
      <c r="D13" s="39" t="s">
        <v>12</v>
      </c>
      <c r="E13" s="35" t="s">
        <v>12</v>
      </c>
      <c r="F13" s="34" t="s">
        <v>12</v>
      </c>
      <c r="G13" s="34" t="s">
        <v>12</v>
      </c>
      <c r="H13" s="34" t="s">
        <v>12</v>
      </c>
      <c r="I13" s="34" t="s">
        <v>12</v>
      </c>
      <c r="J13" s="34" t="s">
        <v>12</v>
      </c>
      <c r="K13" s="32" t="s">
        <v>12</v>
      </c>
      <c r="L13" s="39" t="s">
        <v>12</v>
      </c>
      <c r="M13" s="35" t="s">
        <v>12</v>
      </c>
      <c r="N13" s="39" t="s">
        <v>12</v>
      </c>
      <c r="O13" s="83"/>
    </row>
    <row r="14" spans="1:15" s="30" customFormat="1" ht="18.75">
      <c r="A14" s="122">
        <f t="shared" si="0"/>
        <v>9</v>
      </c>
      <c r="B14" s="45" t="s">
        <v>89</v>
      </c>
      <c r="C14" s="35" t="s">
        <v>12</v>
      </c>
      <c r="D14" s="39" t="s">
        <v>12</v>
      </c>
      <c r="E14" s="35" t="s">
        <v>12</v>
      </c>
      <c r="F14" s="34" t="s">
        <v>12</v>
      </c>
      <c r="G14" s="32" t="s">
        <v>59</v>
      </c>
      <c r="H14" s="32" t="s">
        <v>55</v>
      </c>
      <c r="I14" s="32" t="s">
        <v>11</v>
      </c>
      <c r="J14" s="71" t="s">
        <v>55</v>
      </c>
      <c r="K14" s="34" t="s">
        <v>12</v>
      </c>
      <c r="L14" s="39" t="s">
        <v>12</v>
      </c>
      <c r="M14" s="36" t="s">
        <v>12</v>
      </c>
      <c r="N14" s="39" t="s">
        <v>55</v>
      </c>
      <c r="O14" s="83" t="s">
        <v>101</v>
      </c>
    </row>
    <row r="15" spans="1:15" s="30" customFormat="1" ht="37.5">
      <c r="A15" s="122">
        <f t="shared" si="0"/>
        <v>10</v>
      </c>
      <c r="B15" s="45" t="s">
        <v>88</v>
      </c>
      <c r="C15" s="35" t="s">
        <v>12</v>
      </c>
      <c r="D15" s="39" t="s">
        <v>12</v>
      </c>
      <c r="E15" s="36" t="s">
        <v>12</v>
      </c>
      <c r="F15" s="32" t="s">
        <v>12</v>
      </c>
      <c r="G15" s="32" t="s">
        <v>55</v>
      </c>
      <c r="H15" s="32" t="s">
        <v>11</v>
      </c>
      <c r="I15" s="32" t="s">
        <v>12</v>
      </c>
      <c r="J15" s="71" t="s">
        <v>11</v>
      </c>
      <c r="K15" s="34" t="s">
        <v>12</v>
      </c>
      <c r="L15" s="39" t="s">
        <v>12</v>
      </c>
      <c r="M15" s="36" t="s">
        <v>12</v>
      </c>
      <c r="N15" s="39" t="s">
        <v>11</v>
      </c>
      <c r="O15" s="83" t="s">
        <v>106</v>
      </c>
    </row>
    <row r="16" spans="1:15" s="30" customFormat="1" ht="37.5">
      <c r="A16" s="122">
        <f t="shared" si="0"/>
        <v>11</v>
      </c>
      <c r="B16" s="45" t="s">
        <v>169</v>
      </c>
      <c r="C16" s="35" t="s">
        <v>12</v>
      </c>
      <c r="D16" s="39" t="s">
        <v>12</v>
      </c>
      <c r="E16" s="36" t="s">
        <v>12</v>
      </c>
      <c r="F16" s="32" t="s">
        <v>12</v>
      </c>
      <c r="G16" s="32" t="s">
        <v>59</v>
      </c>
      <c r="H16" s="32" t="s">
        <v>55</v>
      </c>
      <c r="I16" s="32" t="s">
        <v>12</v>
      </c>
      <c r="J16" s="32" t="s">
        <v>11</v>
      </c>
      <c r="K16" s="32" t="s">
        <v>12</v>
      </c>
      <c r="L16" s="39" t="s">
        <v>12</v>
      </c>
      <c r="M16" s="35" t="s">
        <v>12</v>
      </c>
      <c r="N16" s="39" t="s">
        <v>11</v>
      </c>
      <c r="O16" s="83" t="s">
        <v>73</v>
      </c>
    </row>
    <row r="17" spans="1:15" s="30" customFormat="1" ht="18.75">
      <c r="A17" s="122">
        <f t="shared" si="0"/>
        <v>12</v>
      </c>
      <c r="B17" s="45" t="s">
        <v>65</v>
      </c>
      <c r="C17" s="35" t="s">
        <v>12</v>
      </c>
      <c r="D17" s="39" t="s">
        <v>12</v>
      </c>
      <c r="E17" s="35" t="s">
        <v>12</v>
      </c>
      <c r="F17" s="34" t="s">
        <v>12</v>
      </c>
      <c r="G17" s="32" t="s">
        <v>59</v>
      </c>
      <c r="H17" s="32" t="s">
        <v>59</v>
      </c>
      <c r="I17" s="32" t="s">
        <v>11</v>
      </c>
      <c r="J17" s="32" t="s">
        <v>55</v>
      </c>
      <c r="K17" s="32" t="s">
        <v>12</v>
      </c>
      <c r="L17" s="39" t="s">
        <v>12</v>
      </c>
      <c r="M17" s="35" t="s">
        <v>66</v>
      </c>
      <c r="N17" s="39" t="s">
        <v>55</v>
      </c>
      <c r="O17" s="83" t="s">
        <v>62</v>
      </c>
    </row>
    <row r="18" spans="1:15" s="30" customFormat="1" ht="18.75">
      <c r="A18" s="122">
        <f t="shared" si="0"/>
        <v>13</v>
      </c>
      <c r="B18" s="45" t="s">
        <v>61</v>
      </c>
      <c r="C18" s="35" t="s">
        <v>12</v>
      </c>
      <c r="D18" s="39" t="s">
        <v>12</v>
      </c>
      <c r="E18" s="36" t="s">
        <v>12</v>
      </c>
      <c r="F18" s="32" t="s">
        <v>12</v>
      </c>
      <c r="G18" s="32" t="s">
        <v>59</v>
      </c>
      <c r="H18" s="32" t="s">
        <v>59</v>
      </c>
      <c r="I18" s="32" t="s">
        <v>59</v>
      </c>
      <c r="J18" s="32" t="s">
        <v>59</v>
      </c>
      <c r="K18" s="32" t="s">
        <v>12</v>
      </c>
      <c r="L18" s="39" t="s">
        <v>12</v>
      </c>
      <c r="M18" s="35" t="s">
        <v>12</v>
      </c>
      <c r="N18" s="39" t="s">
        <v>59</v>
      </c>
      <c r="O18" s="83"/>
    </row>
    <row r="19" spans="1:15" s="30" customFormat="1" ht="18.75">
      <c r="A19" s="122">
        <f t="shared" si="0"/>
        <v>14</v>
      </c>
      <c r="B19" s="45" t="s">
        <v>97</v>
      </c>
      <c r="C19" s="35" t="s">
        <v>12</v>
      </c>
      <c r="D19" s="39" t="s">
        <v>12</v>
      </c>
      <c r="E19" s="36" t="s">
        <v>12</v>
      </c>
      <c r="F19" s="32" t="s">
        <v>12</v>
      </c>
      <c r="G19" s="32" t="s">
        <v>55</v>
      </c>
      <c r="H19" s="32" t="s">
        <v>11</v>
      </c>
      <c r="I19" s="32" t="s">
        <v>12</v>
      </c>
      <c r="J19" s="32" t="s">
        <v>11</v>
      </c>
      <c r="K19" s="32" t="s">
        <v>12</v>
      </c>
      <c r="L19" s="39" t="s">
        <v>12</v>
      </c>
      <c r="M19" s="35" t="s">
        <v>12</v>
      </c>
      <c r="N19" s="39" t="s">
        <v>11</v>
      </c>
      <c r="O19" s="83" t="s">
        <v>98</v>
      </c>
    </row>
    <row r="20" spans="1:15" s="30" customFormat="1" ht="18.75">
      <c r="A20" s="122">
        <f t="shared" si="0"/>
        <v>15</v>
      </c>
      <c r="B20" s="45" t="s">
        <v>8</v>
      </c>
      <c r="C20" s="35" t="s">
        <v>12</v>
      </c>
      <c r="D20" s="39" t="s">
        <v>12</v>
      </c>
      <c r="E20" s="35" t="s">
        <v>12</v>
      </c>
      <c r="F20" s="32" t="s">
        <v>12</v>
      </c>
      <c r="G20" s="32" t="s">
        <v>12</v>
      </c>
      <c r="H20" s="32" t="s">
        <v>12</v>
      </c>
      <c r="I20" s="32" t="s">
        <v>12</v>
      </c>
      <c r="J20" s="32" t="s">
        <v>12</v>
      </c>
      <c r="K20" s="32" t="s">
        <v>12</v>
      </c>
      <c r="L20" s="39" t="s">
        <v>12</v>
      </c>
      <c r="M20" s="35" t="s">
        <v>12</v>
      </c>
      <c r="N20" s="39" t="s">
        <v>58</v>
      </c>
      <c r="O20" s="75"/>
    </row>
    <row r="21" spans="1:15" s="30" customFormat="1" ht="18" customHeight="1">
      <c r="A21" s="122">
        <f t="shared" si="0"/>
        <v>16</v>
      </c>
      <c r="B21" s="45" t="s">
        <v>10</v>
      </c>
      <c r="C21" s="35" t="s">
        <v>12</v>
      </c>
      <c r="D21" s="39" t="s">
        <v>12</v>
      </c>
      <c r="E21" s="35" t="s">
        <v>12</v>
      </c>
      <c r="F21" s="32" t="s">
        <v>12</v>
      </c>
      <c r="G21" s="32" t="s">
        <v>12</v>
      </c>
      <c r="H21" s="32" t="s">
        <v>12</v>
      </c>
      <c r="I21" s="32" t="s">
        <v>12</v>
      </c>
      <c r="J21" s="32" t="s">
        <v>12</v>
      </c>
      <c r="K21" s="32" t="s">
        <v>12</v>
      </c>
      <c r="L21" s="39" t="s">
        <v>12</v>
      </c>
      <c r="M21" s="35" t="s">
        <v>12</v>
      </c>
      <c r="N21" s="39" t="s">
        <v>12</v>
      </c>
      <c r="O21" s="75"/>
    </row>
    <row r="22" spans="1:15" s="30" customFormat="1" ht="18.75">
      <c r="A22" s="122">
        <f t="shared" si="0"/>
        <v>17</v>
      </c>
      <c r="B22" s="45" t="s">
        <v>9</v>
      </c>
      <c r="C22" s="35" t="s">
        <v>12</v>
      </c>
      <c r="D22" s="39" t="s">
        <v>12</v>
      </c>
      <c r="E22" s="35" t="s">
        <v>12</v>
      </c>
      <c r="F22" s="32" t="s">
        <v>12</v>
      </c>
      <c r="G22" s="32" t="s">
        <v>11</v>
      </c>
      <c r="H22" s="33" t="s">
        <v>53</v>
      </c>
      <c r="I22" s="32" t="s">
        <v>12</v>
      </c>
      <c r="J22" s="32" t="s">
        <v>12</v>
      </c>
      <c r="K22" s="32" t="s">
        <v>12</v>
      </c>
      <c r="L22" s="39" t="s">
        <v>12</v>
      </c>
      <c r="M22" s="35" t="s">
        <v>12</v>
      </c>
      <c r="N22" s="39" t="s">
        <v>12</v>
      </c>
      <c r="O22" s="75" t="s">
        <v>170</v>
      </c>
    </row>
    <row r="23" spans="1:15" s="30" customFormat="1" ht="18.75">
      <c r="A23" s="122">
        <f t="shared" si="0"/>
        <v>18</v>
      </c>
      <c r="B23" s="45" t="s">
        <v>260</v>
      </c>
      <c r="C23" s="35" t="s">
        <v>12</v>
      </c>
      <c r="D23" s="39" t="s">
        <v>12</v>
      </c>
      <c r="E23" s="35" t="s">
        <v>12</v>
      </c>
      <c r="F23" s="32" t="s">
        <v>12</v>
      </c>
      <c r="G23" s="32" t="s">
        <v>11</v>
      </c>
      <c r="H23" s="32" t="s">
        <v>12</v>
      </c>
      <c r="I23" s="32" t="s">
        <v>12</v>
      </c>
      <c r="J23" s="32" t="s">
        <v>12</v>
      </c>
      <c r="K23" s="32" t="s">
        <v>12</v>
      </c>
      <c r="L23" s="39" t="s">
        <v>12</v>
      </c>
      <c r="M23" s="35" t="s">
        <v>12</v>
      </c>
      <c r="N23" s="39" t="s">
        <v>12</v>
      </c>
      <c r="O23" s="75"/>
    </row>
    <row r="24" spans="1:15" s="30" customFormat="1" ht="18.75">
      <c r="A24" s="122">
        <f t="shared" si="0"/>
        <v>19</v>
      </c>
      <c r="B24" s="45" t="s">
        <v>174</v>
      </c>
      <c r="C24" s="35" t="s">
        <v>12</v>
      </c>
      <c r="D24" s="39" t="s">
        <v>12</v>
      </c>
      <c r="E24" s="36" t="s">
        <v>12</v>
      </c>
      <c r="F24" s="32" t="s">
        <v>12</v>
      </c>
      <c r="G24" s="32" t="s">
        <v>11</v>
      </c>
      <c r="H24" s="33" t="s">
        <v>53</v>
      </c>
      <c r="I24" s="34" t="s">
        <v>12</v>
      </c>
      <c r="J24" s="34" t="s">
        <v>12</v>
      </c>
      <c r="K24" s="34" t="s">
        <v>12</v>
      </c>
      <c r="L24" s="40" t="s">
        <v>12</v>
      </c>
      <c r="M24" s="36" t="s">
        <v>12</v>
      </c>
      <c r="N24" s="40" t="s">
        <v>12</v>
      </c>
      <c r="O24" s="75" t="s">
        <v>60</v>
      </c>
    </row>
    <row r="25" spans="1:15" s="30" customFormat="1" ht="18.75">
      <c r="A25" s="122">
        <f t="shared" si="0"/>
        <v>20</v>
      </c>
      <c r="B25" s="45" t="s">
        <v>173</v>
      </c>
      <c r="C25" s="35" t="s">
        <v>12</v>
      </c>
      <c r="D25" s="39" t="s">
        <v>12</v>
      </c>
      <c r="E25" s="36" t="s">
        <v>12</v>
      </c>
      <c r="F25" s="32" t="s">
        <v>12</v>
      </c>
      <c r="G25" s="32" t="s">
        <v>11</v>
      </c>
      <c r="H25" s="33" t="s">
        <v>53</v>
      </c>
      <c r="I25" s="33" t="s">
        <v>53</v>
      </c>
      <c r="J25" s="34" t="s">
        <v>12</v>
      </c>
      <c r="K25" s="34" t="s">
        <v>12</v>
      </c>
      <c r="L25" s="40" t="s">
        <v>12</v>
      </c>
      <c r="M25" s="36" t="s">
        <v>12</v>
      </c>
      <c r="N25" s="40" t="s">
        <v>12</v>
      </c>
      <c r="O25" s="75" t="s">
        <v>171</v>
      </c>
    </row>
    <row r="26" spans="1:15" s="30" customFormat="1" ht="37.5">
      <c r="A26" s="122">
        <f t="shared" si="0"/>
        <v>21</v>
      </c>
      <c r="B26" s="45" t="s">
        <v>54</v>
      </c>
      <c r="C26" s="35" t="s">
        <v>12</v>
      </c>
      <c r="D26" s="39" t="s">
        <v>12</v>
      </c>
      <c r="E26" s="36" t="s">
        <v>12</v>
      </c>
      <c r="F26" s="34" t="s">
        <v>12</v>
      </c>
      <c r="G26" s="32" t="s">
        <v>11</v>
      </c>
      <c r="H26" s="33" t="s">
        <v>53</v>
      </c>
      <c r="I26" s="34" t="s">
        <v>12</v>
      </c>
      <c r="J26" s="34" t="s">
        <v>12</v>
      </c>
      <c r="K26" s="34" t="s">
        <v>12</v>
      </c>
      <c r="L26" s="40" t="s">
        <v>12</v>
      </c>
      <c r="M26" s="36" t="s">
        <v>12</v>
      </c>
      <c r="N26" s="40" t="s">
        <v>12</v>
      </c>
      <c r="O26" s="75" t="s">
        <v>176</v>
      </c>
    </row>
    <row r="27" spans="1:15" s="30" customFormat="1" ht="18.75">
      <c r="A27" s="122">
        <f t="shared" si="0"/>
        <v>22</v>
      </c>
      <c r="B27" s="45" t="s">
        <v>139</v>
      </c>
      <c r="C27" s="35" t="s">
        <v>12</v>
      </c>
      <c r="D27" s="39" t="s">
        <v>12</v>
      </c>
      <c r="E27" s="36" t="s">
        <v>12</v>
      </c>
      <c r="F27" s="33" t="s">
        <v>11</v>
      </c>
      <c r="G27" s="32" t="s">
        <v>11</v>
      </c>
      <c r="H27" s="32" t="s">
        <v>12</v>
      </c>
      <c r="I27" s="34" t="s">
        <v>12</v>
      </c>
      <c r="J27" s="32" t="s">
        <v>11</v>
      </c>
      <c r="K27" s="34" t="s">
        <v>12</v>
      </c>
      <c r="L27" s="40" t="s">
        <v>12</v>
      </c>
      <c r="M27" s="36" t="s">
        <v>12</v>
      </c>
      <c r="N27" s="32" t="s">
        <v>11</v>
      </c>
      <c r="O27" s="75" t="s">
        <v>87</v>
      </c>
    </row>
    <row r="28" spans="1:15" s="30" customFormat="1" ht="37.5">
      <c r="A28" s="122">
        <f t="shared" si="0"/>
        <v>23</v>
      </c>
      <c r="B28" s="45" t="s">
        <v>64</v>
      </c>
      <c r="C28" s="35" t="s">
        <v>12</v>
      </c>
      <c r="D28" s="39" t="s">
        <v>12</v>
      </c>
      <c r="E28" s="36" t="s">
        <v>12</v>
      </c>
      <c r="F28" s="33" t="s">
        <v>11</v>
      </c>
      <c r="G28" s="33" t="s">
        <v>59</v>
      </c>
      <c r="H28" s="32" t="s">
        <v>59</v>
      </c>
      <c r="I28" s="33" t="s">
        <v>55</v>
      </c>
      <c r="J28" s="32" t="s">
        <v>59</v>
      </c>
      <c r="K28" s="34" t="s">
        <v>12</v>
      </c>
      <c r="L28" s="40" t="s">
        <v>12</v>
      </c>
      <c r="M28" s="36" t="s">
        <v>12</v>
      </c>
      <c r="N28" s="33" t="s">
        <v>55</v>
      </c>
      <c r="O28" s="75" t="s">
        <v>86</v>
      </c>
    </row>
    <row r="29" spans="1:15" s="30" customFormat="1" ht="18.75">
      <c r="A29" s="122">
        <f t="shared" si="0"/>
        <v>24</v>
      </c>
      <c r="B29" s="59" t="s">
        <v>57</v>
      </c>
      <c r="C29" s="35" t="s">
        <v>12</v>
      </c>
      <c r="D29" s="39" t="s">
        <v>12</v>
      </c>
      <c r="E29" s="35" t="s">
        <v>12</v>
      </c>
      <c r="F29" s="32" t="s">
        <v>12</v>
      </c>
      <c r="G29" s="32" t="s">
        <v>12</v>
      </c>
      <c r="H29" s="32" t="s">
        <v>12</v>
      </c>
      <c r="I29" s="32" t="s">
        <v>12</v>
      </c>
      <c r="J29" s="32" t="s">
        <v>12</v>
      </c>
      <c r="K29" s="32" t="s">
        <v>12</v>
      </c>
      <c r="L29" s="39" t="s">
        <v>12</v>
      </c>
      <c r="M29" s="35" t="s">
        <v>12</v>
      </c>
      <c r="N29" s="39" t="s">
        <v>11</v>
      </c>
      <c r="O29" s="83"/>
    </row>
    <row r="30" spans="1:15" s="30" customFormat="1" ht="18.75">
      <c r="A30" s="122">
        <f t="shared" si="0"/>
        <v>25</v>
      </c>
      <c r="B30" s="59" t="s">
        <v>177</v>
      </c>
      <c r="C30" s="36" t="s">
        <v>12</v>
      </c>
      <c r="D30" s="40" t="s">
        <v>12</v>
      </c>
      <c r="E30" s="64" t="s">
        <v>12</v>
      </c>
      <c r="F30" s="34" t="s">
        <v>12</v>
      </c>
      <c r="G30" s="32" t="s">
        <v>11</v>
      </c>
      <c r="H30" s="36" t="s">
        <v>12</v>
      </c>
      <c r="I30" s="34" t="s">
        <v>12</v>
      </c>
      <c r="J30" s="71" t="s">
        <v>11</v>
      </c>
      <c r="K30" s="34" t="s">
        <v>12</v>
      </c>
      <c r="L30" s="40" t="s">
        <v>12</v>
      </c>
      <c r="M30" s="36" t="s">
        <v>12</v>
      </c>
      <c r="N30" s="39" t="s">
        <v>11</v>
      </c>
      <c r="O30" s="75" t="s">
        <v>178</v>
      </c>
    </row>
    <row r="31" spans="1:15" s="30" customFormat="1" ht="19.5" thickBot="1">
      <c r="A31" s="122">
        <f t="shared" si="0"/>
        <v>26</v>
      </c>
      <c r="B31" s="65" t="s">
        <v>67</v>
      </c>
      <c r="C31" s="61" t="s">
        <v>12</v>
      </c>
      <c r="D31" s="57" t="s">
        <v>12</v>
      </c>
      <c r="E31" s="60" t="s">
        <v>12</v>
      </c>
      <c r="F31" s="58" t="s">
        <v>12</v>
      </c>
      <c r="G31" s="33" t="s">
        <v>53</v>
      </c>
      <c r="H31" s="58" t="s">
        <v>12</v>
      </c>
      <c r="I31" s="58" t="s">
        <v>12</v>
      </c>
      <c r="J31" s="58" t="s">
        <v>12</v>
      </c>
      <c r="K31" s="58" t="s">
        <v>12</v>
      </c>
      <c r="L31" s="57" t="s">
        <v>12</v>
      </c>
      <c r="M31" s="61" t="s">
        <v>12</v>
      </c>
      <c r="N31" s="62" t="s">
        <v>53</v>
      </c>
      <c r="O31" s="77" t="s">
        <v>68</v>
      </c>
    </row>
    <row r="32" spans="1:15" ht="54" customHeight="1" thickBot="1">
      <c r="A32" s="20"/>
      <c r="B32" s="134" t="s">
        <v>242</v>
      </c>
      <c r="C32" s="135"/>
      <c r="D32" s="135"/>
      <c r="E32" s="135"/>
      <c r="F32" s="135"/>
      <c r="G32" s="135"/>
      <c r="H32" s="135"/>
      <c r="I32" s="135"/>
      <c r="J32" s="135"/>
      <c r="K32" s="135"/>
      <c r="L32" s="135"/>
      <c r="M32" s="135"/>
      <c r="N32" s="136"/>
      <c r="O32" s="73" t="s">
        <v>242</v>
      </c>
    </row>
    <row r="33" spans="1:15" ht="37.5">
      <c r="A33" s="122">
        <f>1</f>
        <v>1</v>
      </c>
      <c r="B33" s="59" t="s">
        <v>248</v>
      </c>
      <c r="C33" s="46" t="s">
        <v>12</v>
      </c>
      <c r="D33" s="52" t="s">
        <v>12</v>
      </c>
      <c r="E33" s="46" t="s">
        <v>12</v>
      </c>
      <c r="F33" s="53" t="s">
        <v>12</v>
      </c>
      <c r="G33" s="31" t="s">
        <v>59</v>
      </c>
      <c r="H33" s="31" t="s">
        <v>59</v>
      </c>
      <c r="I33" s="31" t="s">
        <v>59</v>
      </c>
      <c r="J33" s="31" t="s">
        <v>55</v>
      </c>
      <c r="K33" s="70" t="s">
        <v>53</v>
      </c>
      <c r="L33" s="39" t="s">
        <v>12</v>
      </c>
      <c r="M33" s="35" t="s">
        <v>12</v>
      </c>
      <c r="N33" s="56" t="s">
        <v>55</v>
      </c>
      <c r="O33" s="74" t="s">
        <v>102</v>
      </c>
    </row>
    <row r="34" spans="1:15" ht="37.5">
      <c r="A34" s="122">
        <f>A33+1</f>
        <v>2</v>
      </c>
      <c r="B34" s="59" t="s">
        <v>254</v>
      </c>
      <c r="C34" s="46" t="s">
        <v>12</v>
      </c>
      <c r="D34" s="52" t="s">
        <v>12</v>
      </c>
      <c r="E34" s="46" t="s">
        <v>12</v>
      </c>
      <c r="F34" s="53" t="s">
        <v>12</v>
      </c>
      <c r="G34" s="53" t="s">
        <v>55</v>
      </c>
      <c r="H34" s="53" t="s">
        <v>55</v>
      </c>
      <c r="I34" s="53" t="s">
        <v>55</v>
      </c>
      <c r="J34" s="53" t="s">
        <v>11</v>
      </c>
      <c r="K34" s="53" t="s">
        <v>53</v>
      </c>
      <c r="L34" s="39" t="s">
        <v>12</v>
      </c>
      <c r="M34" s="35" t="s">
        <v>12</v>
      </c>
      <c r="N34" s="52" t="s">
        <v>11</v>
      </c>
      <c r="O34" s="74" t="s">
        <v>256</v>
      </c>
    </row>
    <row r="35" spans="1:15" ht="37.5">
      <c r="A35" s="122">
        <f aca="true" t="shared" si="1" ref="A35:A58">A34+1</f>
        <v>3</v>
      </c>
      <c r="B35" s="45" t="s">
        <v>249</v>
      </c>
      <c r="C35" s="46" t="s">
        <v>12</v>
      </c>
      <c r="D35" s="52" t="s">
        <v>12</v>
      </c>
      <c r="E35" s="46" t="s">
        <v>12</v>
      </c>
      <c r="F35" s="53" t="s">
        <v>12</v>
      </c>
      <c r="G35" s="32" t="s">
        <v>55</v>
      </c>
      <c r="H35" s="32" t="s">
        <v>55</v>
      </c>
      <c r="I35" s="32" t="s">
        <v>55</v>
      </c>
      <c r="J35" s="32" t="s">
        <v>11</v>
      </c>
      <c r="K35" s="53" t="s">
        <v>12</v>
      </c>
      <c r="L35" s="39" t="s">
        <v>12</v>
      </c>
      <c r="M35" s="35" t="s">
        <v>12</v>
      </c>
      <c r="N35" s="52" t="s">
        <v>11</v>
      </c>
      <c r="O35" s="76" t="s">
        <v>262</v>
      </c>
    </row>
    <row r="36" spans="1:15" ht="37.5">
      <c r="A36" s="122">
        <f t="shared" si="1"/>
        <v>4</v>
      </c>
      <c r="B36" s="45" t="s">
        <v>255</v>
      </c>
      <c r="C36" s="46" t="s">
        <v>12</v>
      </c>
      <c r="D36" s="52" t="s">
        <v>12</v>
      </c>
      <c r="E36" s="46" t="s">
        <v>12</v>
      </c>
      <c r="F36" s="53" t="s">
        <v>12</v>
      </c>
      <c r="G36" s="53" t="s">
        <v>11</v>
      </c>
      <c r="H36" s="53" t="s">
        <v>11</v>
      </c>
      <c r="I36" s="53" t="s">
        <v>12</v>
      </c>
      <c r="J36" s="53" t="s">
        <v>12</v>
      </c>
      <c r="K36" s="53" t="s">
        <v>12</v>
      </c>
      <c r="L36" s="39" t="s">
        <v>12</v>
      </c>
      <c r="M36" s="35" t="s">
        <v>12</v>
      </c>
      <c r="N36" s="52" t="s">
        <v>12</v>
      </c>
      <c r="O36" s="76" t="s">
        <v>251</v>
      </c>
    </row>
    <row r="37" spans="1:15" ht="18.75">
      <c r="A37" s="122">
        <f t="shared" si="1"/>
        <v>5</v>
      </c>
      <c r="B37" s="45" t="s">
        <v>56</v>
      </c>
      <c r="C37" s="35" t="s">
        <v>12</v>
      </c>
      <c r="D37" s="39" t="s">
        <v>12</v>
      </c>
      <c r="E37" s="35" t="s">
        <v>12</v>
      </c>
      <c r="F37" s="32" t="s">
        <v>11</v>
      </c>
      <c r="G37" s="32" t="s">
        <v>59</v>
      </c>
      <c r="H37" s="32" t="s">
        <v>59</v>
      </c>
      <c r="I37" s="32" t="s">
        <v>55</v>
      </c>
      <c r="J37" s="32" t="s">
        <v>55</v>
      </c>
      <c r="K37" s="32" t="s">
        <v>12</v>
      </c>
      <c r="L37" s="39" t="s">
        <v>12</v>
      </c>
      <c r="M37" s="35" t="s">
        <v>12</v>
      </c>
      <c r="N37" s="39" t="s">
        <v>55</v>
      </c>
      <c r="O37" s="83" t="s">
        <v>257</v>
      </c>
    </row>
    <row r="38" spans="1:15" s="30" customFormat="1" ht="18.75">
      <c r="A38" s="122">
        <f t="shared" si="1"/>
        <v>6</v>
      </c>
      <c r="B38" s="45" t="s">
        <v>70</v>
      </c>
      <c r="C38" s="35" t="s">
        <v>12</v>
      </c>
      <c r="D38" s="39" t="s">
        <v>12</v>
      </c>
      <c r="E38" s="35" t="s">
        <v>12</v>
      </c>
      <c r="F38" s="34" t="s">
        <v>12</v>
      </c>
      <c r="G38" s="34" t="s">
        <v>11</v>
      </c>
      <c r="H38" s="34" t="s">
        <v>12</v>
      </c>
      <c r="I38" s="34" t="s">
        <v>12</v>
      </c>
      <c r="J38" s="34" t="s">
        <v>12</v>
      </c>
      <c r="K38" s="32" t="s">
        <v>12</v>
      </c>
      <c r="L38" s="39" t="s">
        <v>12</v>
      </c>
      <c r="M38" s="35" t="s">
        <v>12</v>
      </c>
      <c r="N38" s="39" t="s">
        <v>12</v>
      </c>
      <c r="O38" s="83" t="s">
        <v>93</v>
      </c>
    </row>
    <row r="39" spans="1:15" s="30" customFormat="1" ht="18.75">
      <c r="A39" s="122">
        <f t="shared" si="1"/>
        <v>7</v>
      </c>
      <c r="B39" s="45" t="s">
        <v>71</v>
      </c>
      <c r="C39" s="35" t="s">
        <v>12</v>
      </c>
      <c r="D39" s="39" t="s">
        <v>12</v>
      </c>
      <c r="E39" s="35" t="s">
        <v>12</v>
      </c>
      <c r="F39" s="34" t="s">
        <v>12</v>
      </c>
      <c r="G39" s="34" t="s">
        <v>11</v>
      </c>
      <c r="H39" s="34" t="s">
        <v>12</v>
      </c>
      <c r="I39" s="34" t="s">
        <v>12</v>
      </c>
      <c r="J39" s="34" t="s">
        <v>12</v>
      </c>
      <c r="K39" s="32" t="s">
        <v>12</v>
      </c>
      <c r="L39" s="39" t="s">
        <v>12</v>
      </c>
      <c r="M39" s="35" t="s">
        <v>12</v>
      </c>
      <c r="N39" s="39" t="s">
        <v>12</v>
      </c>
      <c r="O39" s="83" t="s">
        <v>93</v>
      </c>
    </row>
    <row r="40" spans="1:15" s="30" customFormat="1" ht="18.75">
      <c r="A40" s="122">
        <f t="shared" si="1"/>
        <v>8</v>
      </c>
      <c r="B40" s="45" t="s">
        <v>72</v>
      </c>
      <c r="C40" s="35" t="s">
        <v>12</v>
      </c>
      <c r="D40" s="39" t="s">
        <v>12</v>
      </c>
      <c r="E40" s="35" t="s">
        <v>53</v>
      </c>
      <c r="F40" s="34" t="s">
        <v>12</v>
      </c>
      <c r="G40" s="34" t="s">
        <v>55</v>
      </c>
      <c r="H40" s="34" t="s">
        <v>80</v>
      </c>
      <c r="I40" s="34" t="s">
        <v>53</v>
      </c>
      <c r="J40" s="34" t="s">
        <v>53</v>
      </c>
      <c r="K40" s="32" t="s">
        <v>12</v>
      </c>
      <c r="L40" s="39" t="s">
        <v>12</v>
      </c>
      <c r="M40" s="35" t="s">
        <v>12</v>
      </c>
      <c r="N40" s="34" t="s">
        <v>11</v>
      </c>
      <c r="O40" s="83" t="s">
        <v>74</v>
      </c>
    </row>
    <row r="41" spans="1:15" s="30" customFormat="1" ht="37.5">
      <c r="A41" s="122">
        <f t="shared" si="1"/>
        <v>9</v>
      </c>
      <c r="B41" s="45" t="s">
        <v>89</v>
      </c>
      <c r="C41" s="35"/>
      <c r="D41" s="39"/>
      <c r="E41" s="35"/>
      <c r="F41" s="34"/>
      <c r="G41" s="32" t="s">
        <v>59</v>
      </c>
      <c r="H41" s="32" t="s">
        <v>55</v>
      </c>
      <c r="I41" s="32" t="s">
        <v>11</v>
      </c>
      <c r="J41" s="71" t="s">
        <v>11</v>
      </c>
      <c r="K41" s="34" t="s">
        <v>12</v>
      </c>
      <c r="L41" s="39" t="s">
        <v>12</v>
      </c>
      <c r="M41" s="36" t="s">
        <v>12</v>
      </c>
      <c r="N41" s="39" t="s">
        <v>11</v>
      </c>
      <c r="O41" s="83" t="s">
        <v>103</v>
      </c>
    </row>
    <row r="42" spans="1:15" ht="37.5">
      <c r="A42" s="122">
        <f t="shared" si="1"/>
        <v>10</v>
      </c>
      <c r="B42" s="45" t="s">
        <v>88</v>
      </c>
      <c r="C42" s="35" t="s">
        <v>12</v>
      </c>
      <c r="D42" s="39" t="s">
        <v>12</v>
      </c>
      <c r="E42" s="36" t="s">
        <v>12</v>
      </c>
      <c r="F42" s="32" t="s">
        <v>12</v>
      </c>
      <c r="G42" s="32" t="s">
        <v>55</v>
      </c>
      <c r="H42" s="32" t="s">
        <v>11</v>
      </c>
      <c r="I42" s="32" t="s">
        <v>12</v>
      </c>
      <c r="J42" s="34" t="s">
        <v>12</v>
      </c>
      <c r="K42" s="34" t="s">
        <v>12</v>
      </c>
      <c r="L42" s="39" t="s">
        <v>12</v>
      </c>
      <c r="M42" s="36" t="s">
        <v>12</v>
      </c>
      <c r="N42" s="39" t="s">
        <v>12</v>
      </c>
      <c r="O42" s="83" t="s">
        <v>107</v>
      </c>
    </row>
    <row r="43" spans="1:15" s="30" customFormat="1" ht="37.5">
      <c r="A43" s="122">
        <f t="shared" si="1"/>
        <v>11</v>
      </c>
      <c r="B43" s="45" t="s">
        <v>169</v>
      </c>
      <c r="C43" s="35" t="s">
        <v>12</v>
      </c>
      <c r="D43" s="39" t="s">
        <v>12</v>
      </c>
      <c r="E43" s="36" t="s">
        <v>12</v>
      </c>
      <c r="F43" s="32" t="s">
        <v>12</v>
      </c>
      <c r="G43" s="32" t="s">
        <v>59</v>
      </c>
      <c r="H43" s="32" t="s">
        <v>55</v>
      </c>
      <c r="I43" s="32" t="s">
        <v>12</v>
      </c>
      <c r="J43" s="34" t="s">
        <v>11</v>
      </c>
      <c r="K43" s="32" t="s">
        <v>12</v>
      </c>
      <c r="L43" s="39" t="s">
        <v>12</v>
      </c>
      <c r="M43" s="35" t="s">
        <v>12</v>
      </c>
      <c r="N43" s="34" t="s">
        <v>11</v>
      </c>
      <c r="O43" s="83" t="s">
        <v>182</v>
      </c>
    </row>
    <row r="44" spans="1:15" s="30" customFormat="1" ht="18.75">
      <c r="A44" s="122">
        <f t="shared" si="1"/>
        <v>12</v>
      </c>
      <c r="B44" s="45" t="s">
        <v>65</v>
      </c>
      <c r="C44" s="35" t="s">
        <v>12</v>
      </c>
      <c r="D44" s="39" t="s">
        <v>12</v>
      </c>
      <c r="E44" s="36" t="s">
        <v>12</v>
      </c>
      <c r="F44" s="32" t="s">
        <v>12</v>
      </c>
      <c r="G44" s="32" t="s">
        <v>59</v>
      </c>
      <c r="H44" s="32" t="s">
        <v>59</v>
      </c>
      <c r="I44" s="32" t="s">
        <v>11</v>
      </c>
      <c r="J44" s="32" t="s">
        <v>11</v>
      </c>
      <c r="K44" s="32" t="s">
        <v>12</v>
      </c>
      <c r="L44" s="39" t="s">
        <v>12</v>
      </c>
      <c r="M44" s="35" t="s">
        <v>12</v>
      </c>
      <c r="N44" s="39" t="s">
        <v>11</v>
      </c>
      <c r="O44" s="83" t="s">
        <v>62</v>
      </c>
    </row>
    <row r="45" spans="1:15" s="30" customFormat="1" ht="18.75">
      <c r="A45" s="122">
        <f t="shared" si="1"/>
        <v>13</v>
      </c>
      <c r="B45" s="45" t="s">
        <v>61</v>
      </c>
      <c r="C45" s="35" t="s">
        <v>12</v>
      </c>
      <c r="D45" s="39" t="s">
        <v>12</v>
      </c>
      <c r="E45" s="36" t="s">
        <v>12</v>
      </c>
      <c r="F45" s="32" t="s">
        <v>12</v>
      </c>
      <c r="G45" s="32" t="s">
        <v>59</v>
      </c>
      <c r="H45" s="32" t="s">
        <v>59</v>
      </c>
      <c r="I45" s="32" t="s">
        <v>59</v>
      </c>
      <c r="J45" s="32" t="s">
        <v>55</v>
      </c>
      <c r="K45" s="32" t="s">
        <v>12</v>
      </c>
      <c r="L45" s="39" t="s">
        <v>12</v>
      </c>
      <c r="M45" s="35" t="s">
        <v>12</v>
      </c>
      <c r="N45" s="39" t="s">
        <v>55</v>
      </c>
      <c r="O45" s="83"/>
    </row>
    <row r="46" spans="1:15" s="30" customFormat="1" ht="18.75">
      <c r="A46" s="122">
        <f t="shared" si="1"/>
        <v>14</v>
      </c>
      <c r="B46" s="45" t="s">
        <v>97</v>
      </c>
      <c r="C46" s="35" t="s">
        <v>12</v>
      </c>
      <c r="D46" s="39" t="s">
        <v>12</v>
      </c>
      <c r="E46" s="36" t="s">
        <v>12</v>
      </c>
      <c r="F46" s="32" t="s">
        <v>12</v>
      </c>
      <c r="G46" s="32" t="s">
        <v>55</v>
      </c>
      <c r="H46" s="32" t="s">
        <v>11</v>
      </c>
      <c r="I46" s="32" t="s">
        <v>12</v>
      </c>
      <c r="J46" s="32" t="s">
        <v>11</v>
      </c>
      <c r="K46" s="32" t="s">
        <v>12</v>
      </c>
      <c r="L46" s="39" t="s">
        <v>12</v>
      </c>
      <c r="M46" s="35" t="s">
        <v>12</v>
      </c>
      <c r="N46" s="39" t="s">
        <v>11</v>
      </c>
      <c r="O46" s="83" t="s">
        <v>98</v>
      </c>
    </row>
    <row r="47" spans="1:15" ht="37.5">
      <c r="A47" s="122">
        <f t="shared" si="1"/>
        <v>15</v>
      </c>
      <c r="B47" s="45" t="s">
        <v>8</v>
      </c>
      <c r="C47" s="35" t="s">
        <v>12</v>
      </c>
      <c r="D47" s="39" t="s">
        <v>12</v>
      </c>
      <c r="E47" s="35" t="s">
        <v>53</v>
      </c>
      <c r="F47" s="32" t="s">
        <v>12</v>
      </c>
      <c r="G47" s="32" t="s">
        <v>79</v>
      </c>
      <c r="H47" s="32" t="s">
        <v>12</v>
      </c>
      <c r="I47" s="32" t="s">
        <v>12</v>
      </c>
      <c r="J47" s="32" t="s">
        <v>53</v>
      </c>
      <c r="K47" s="32" t="s">
        <v>12</v>
      </c>
      <c r="L47" s="39" t="s">
        <v>12</v>
      </c>
      <c r="M47" s="35" t="s">
        <v>12</v>
      </c>
      <c r="N47" s="34" t="s">
        <v>53</v>
      </c>
      <c r="O47" s="75" t="s">
        <v>91</v>
      </c>
    </row>
    <row r="48" spans="1:15" ht="18.75">
      <c r="A48" s="122">
        <f t="shared" si="1"/>
        <v>16</v>
      </c>
      <c r="B48" s="45" t="s">
        <v>10</v>
      </c>
      <c r="C48" s="35" t="s">
        <v>12</v>
      </c>
      <c r="D48" s="39" t="s">
        <v>12</v>
      </c>
      <c r="E48" s="35" t="s">
        <v>53</v>
      </c>
      <c r="F48" s="32" t="s">
        <v>12</v>
      </c>
      <c r="G48" s="32" t="s">
        <v>80</v>
      </c>
      <c r="H48" s="32" t="s">
        <v>12</v>
      </c>
      <c r="I48" s="32" t="s">
        <v>12</v>
      </c>
      <c r="J48" s="32" t="s">
        <v>12</v>
      </c>
      <c r="K48" s="32" t="s">
        <v>12</v>
      </c>
      <c r="L48" s="39" t="s">
        <v>12</v>
      </c>
      <c r="M48" s="35" t="s">
        <v>12</v>
      </c>
      <c r="N48" s="40" t="s">
        <v>12</v>
      </c>
      <c r="O48" s="75" t="s">
        <v>94</v>
      </c>
    </row>
    <row r="49" spans="1:15" ht="18.75">
      <c r="A49" s="122">
        <f t="shared" si="1"/>
        <v>17</v>
      </c>
      <c r="B49" s="45" t="s">
        <v>9</v>
      </c>
      <c r="C49" s="35" t="s">
        <v>12</v>
      </c>
      <c r="D49" s="39" t="s">
        <v>12</v>
      </c>
      <c r="E49" s="35" t="s">
        <v>12</v>
      </c>
      <c r="F49" s="32" t="s">
        <v>12</v>
      </c>
      <c r="G49" s="32" t="s">
        <v>11</v>
      </c>
      <c r="H49" s="33" t="s">
        <v>53</v>
      </c>
      <c r="I49" s="32" t="s">
        <v>12</v>
      </c>
      <c r="J49" s="32" t="s">
        <v>12</v>
      </c>
      <c r="K49" s="32" t="s">
        <v>12</v>
      </c>
      <c r="L49" s="39" t="s">
        <v>12</v>
      </c>
      <c r="M49" s="35" t="s">
        <v>12</v>
      </c>
      <c r="N49" s="34" t="s">
        <v>12</v>
      </c>
      <c r="O49" s="75" t="s">
        <v>258</v>
      </c>
    </row>
    <row r="50" spans="1:15" s="30" customFormat="1" ht="18.75">
      <c r="A50" s="122">
        <f t="shared" si="1"/>
        <v>18</v>
      </c>
      <c r="B50" s="45" t="s">
        <v>260</v>
      </c>
      <c r="C50" s="35" t="s">
        <v>12</v>
      </c>
      <c r="D50" s="39" t="s">
        <v>12</v>
      </c>
      <c r="E50" s="35" t="s">
        <v>12</v>
      </c>
      <c r="F50" s="32" t="s">
        <v>12</v>
      </c>
      <c r="G50" s="32" t="s">
        <v>11</v>
      </c>
      <c r="H50" s="32" t="s">
        <v>12</v>
      </c>
      <c r="I50" s="32" t="s">
        <v>12</v>
      </c>
      <c r="J50" s="32" t="s">
        <v>12</v>
      </c>
      <c r="K50" s="32" t="s">
        <v>12</v>
      </c>
      <c r="L50" s="39" t="s">
        <v>12</v>
      </c>
      <c r="M50" s="35" t="s">
        <v>12</v>
      </c>
      <c r="N50" s="39" t="s">
        <v>12</v>
      </c>
      <c r="O50" s="75"/>
    </row>
    <row r="51" spans="1:15" ht="18.75">
      <c r="A51" s="122">
        <f t="shared" si="1"/>
        <v>19</v>
      </c>
      <c r="B51" s="45" t="s">
        <v>174</v>
      </c>
      <c r="C51" s="35" t="s">
        <v>12</v>
      </c>
      <c r="D51" s="39" t="s">
        <v>12</v>
      </c>
      <c r="E51" s="36" t="s">
        <v>12</v>
      </c>
      <c r="F51" s="32" t="s">
        <v>12</v>
      </c>
      <c r="G51" s="32" t="s">
        <v>11</v>
      </c>
      <c r="H51" s="33" t="s">
        <v>53</v>
      </c>
      <c r="I51" s="34" t="s">
        <v>12</v>
      </c>
      <c r="J51" s="34" t="s">
        <v>12</v>
      </c>
      <c r="K51" s="34" t="s">
        <v>12</v>
      </c>
      <c r="L51" s="40" t="s">
        <v>12</v>
      </c>
      <c r="M51" s="36" t="s">
        <v>12</v>
      </c>
      <c r="N51" s="40" t="s">
        <v>12</v>
      </c>
      <c r="O51" s="75" t="s">
        <v>60</v>
      </c>
    </row>
    <row r="52" spans="1:15" s="30" customFormat="1" ht="18.75">
      <c r="A52" s="122">
        <f t="shared" si="1"/>
        <v>20</v>
      </c>
      <c r="B52" s="45" t="s">
        <v>173</v>
      </c>
      <c r="C52" s="35" t="s">
        <v>12</v>
      </c>
      <c r="D52" s="39" t="s">
        <v>12</v>
      </c>
      <c r="E52" s="36" t="s">
        <v>12</v>
      </c>
      <c r="F52" s="32" t="s">
        <v>12</v>
      </c>
      <c r="G52" s="32" t="s">
        <v>11</v>
      </c>
      <c r="H52" s="33" t="s">
        <v>53</v>
      </c>
      <c r="I52" s="33" t="s">
        <v>53</v>
      </c>
      <c r="J52" s="34" t="s">
        <v>12</v>
      </c>
      <c r="K52" s="34" t="s">
        <v>12</v>
      </c>
      <c r="L52" s="40" t="s">
        <v>12</v>
      </c>
      <c r="M52" s="36" t="s">
        <v>12</v>
      </c>
      <c r="N52" s="40" t="s">
        <v>12</v>
      </c>
      <c r="O52" s="75" t="s">
        <v>171</v>
      </c>
    </row>
    <row r="53" spans="1:15" ht="37.5">
      <c r="A53" s="122">
        <f t="shared" si="1"/>
        <v>21</v>
      </c>
      <c r="B53" s="45" t="s">
        <v>54</v>
      </c>
      <c r="C53" s="35" t="s">
        <v>12</v>
      </c>
      <c r="D53" s="39" t="s">
        <v>12</v>
      </c>
      <c r="E53" s="36" t="s">
        <v>12</v>
      </c>
      <c r="F53" s="34" t="s">
        <v>12</v>
      </c>
      <c r="G53" s="32" t="s">
        <v>11</v>
      </c>
      <c r="H53" s="33" t="s">
        <v>53</v>
      </c>
      <c r="I53" s="34" t="s">
        <v>12</v>
      </c>
      <c r="J53" s="34" t="s">
        <v>12</v>
      </c>
      <c r="K53" s="34" t="s">
        <v>12</v>
      </c>
      <c r="L53" s="40" t="s">
        <v>12</v>
      </c>
      <c r="M53" s="36" t="s">
        <v>12</v>
      </c>
      <c r="N53" s="40" t="s">
        <v>12</v>
      </c>
      <c r="O53" s="75" t="s">
        <v>176</v>
      </c>
    </row>
    <row r="54" spans="1:15" ht="18.75">
      <c r="A54" s="122">
        <f t="shared" si="1"/>
        <v>22</v>
      </c>
      <c r="B54" s="45" t="s">
        <v>139</v>
      </c>
      <c r="C54" s="35" t="s">
        <v>12</v>
      </c>
      <c r="D54" s="39" t="s">
        <v>12</v>
      </c>
      <c r="E54" s="36" t="s">
        <v>12</v>
      </c>
      <c r="F54" s="33" t="s">
        <v>11</v>
      </c>
      <c r="G54" s="32" t="s">
        <v>11</v>
      </c>
      <c r="H54" s="32" t="s">
        <v>12</v>
      </c>
      <c r="I54" s="34" t="s">
        <v>12</v>
      </c>
      <c r="J54" s="34" t="s">
        <v>11</v>
      </c>
      <c r="K54" s="34" t="s">
        <v>12</v>
      </c>
      <c r="L54" s="40" t="s">
        <v>12</v>
      </c>
      <c r="M54" s="36" t="s">
        <v>12</v>
      </c>
      <c r="N54" s="40" t="s">
        <v>12</v>
      </c>
      <c r="O54" s="76" t="s">
        <v>180</v>
      </c>
    </row>
    <row r="55" spans="1:15" ht="37.5">
      <c r="A55" s="122">
        <f t="shared" si="1"/>
        <v>23</v>
      </c>
      <c r="B55" s="45" t="s">
        <v>64</v>
      </c>
      <c r="C55" s="35" t="s">
        <v>12</v>
      </c>
      <c r="D55" s="39" t="s">
        <v>12</v>
      </c>
      <c r="E55" s="36" t="s">
        <v>12</v>
      </c>
      <c r="F55" s="33" t="s">
        <v>11</v>
      </c>
      <c r="G55" s="33" t="s">
        <v>59</v>
      </c>
      <c r="H55" s="32" t="s">
        <v>59</v>
      </c>
      <c r="I55" s="33" t="s">
        <v>55</v>
      </c>
      <c r="J55" s="32" t="s">
        <v>55</v>
      </c>
      <c r="K55" s="34" t="s">
        <v>12</v>
      </c>
      <c r="L55" s="40" t="s">
        <v>12</v>
      </c>
      <c r="M55" s="36" t="s">
        <v>12</v>
      </c>
      <c r="N55" s="39" t="s">
        <v>11</v>
      </c>
      <c r="O55" s="75" t="s">
        <v>85</v>
      </c>
    </row>
    <row r="56" spans="1:15" ht="18.75">
      <c r="A56" s="122">
        <f t="shared" si="1"/>
        <v>24</v>
      </c>
      <c r="B56" s="45" t="s">
        <v>57</v>
      </c>
      <c r="C56" s="35" t="s">
        <v>12</v>
      </c>
      <c r="D56" s="39" t="s">
        <v>12</v>
      </c>
      <c r="E56" s="35" t="s">
        <v>12</v>
      </c>
      <c r="F56" s="32" t="s">
        <v>12</v>
      </c>
      <c r="G56" s="32" t="s">
        <v>59</v>
      </c>
      <c r="H56" s="32" t="s">
        <v>55</v>
      </c>
      <c r="I56" s="32" t="s">
        <v>11</v>
      </c>
      <c r="J56" s="32" t="s">
        <v>11</v>
      </c>
      <c r="K56" s="32" t="s">
        <v>12</v>
      </c>
      <c r="L56" s="39" t="s">
        <v>12</v>
      </c>
      <c r="M56" s="35" t="s">
        <v>58</v>
      </c>
      <c r="N56" s="39" t="s">
        <v>11</v>
      </c>
      <c r="O56" s="76"/>
    </row>
    <row r="57" spans="1:15" ht="18.75">
      <c r="A57" s="122">
        <f t="shared" si="1"/>
        <v>25</v>
      </c>
      <c r="B57" s="59" t="s">
        <v>177</v>
      </c>
      <c r="C57" s="36" t="s">
        <v>12</v>
      </c>
      <c r="D57" s="40" t="s">
        <v>12</v>
      </c>
      <c r="E57" s="36" t="s">
        <v>12</v>
      </c>
      <c r="F57" s="34" t="s">
        <v>12</v>
      </c>
      <c r="G57" s="32" t="s">
        <v>11</v>
      </c>
      <c r="H57" s="36" t="s">
        <v>12</v>
      </c>
      <c r="I57" s="34" t="s">
        <v>12</v>
      </c>
      <c r="J57" s="34" t="s">
        <v>11</v>
      </c>
      <c r="K57" s="34" t="s">
        <v>12</v>
      </c>
      <c r="L57" s="40" t="s">
        <v>12</v>
      </c>
      <c r="M57" s="36" t="s">
        <v>12</v>
      </c>
      <c r="N57" s="39" t="s">
        <v>11</v>
      </c>
      <c r="O57" s="76" t="s">
        <v>179</v>
      </c>
    </row>
    <row r="58" spans="1:15" s="30" customFormat="1" ht="19.5" thickBot="1">
      <c r="A58" s="122">
        <f t="shared" si="1"/>
        <v>26</v>
      </c>
      <c r="B58" s="65" t="s">
        <v>67</v>
      </c>
      <c r="C58" s="61" t="s">
        <v>12</v>
      </c>
      <c r="D58" s="57" t="s">
        <v>12</v>
      </c>
      <c r="E58" s="58" t="s">
        <v>12</v>
      </c>
      <c r="F58" s="58" t="s">
        <v>12</v>
      </c>
      <c r="G58" s="33" t="s">
        <v>53</v>
      </c>
      <c r="H58" s="58" t="s">
        <v>12</v>
      </c>
      <c r="I58" s="58" t="s">
        <v>12</v>
      </c>
      <c r="J58" s="58" t="s">
        <v>12</v>
      </c>
      <c r="K58" s="58" t="s">
        <v>12</v>
      </c>
      <c r="L58" s="57" t="s">
        <v>12</v>
      </c>
      <c r="M58" s="61" t="s">
        <v>12</v>
      </c>
      <c r="N58" s="62" t="s">
        <v>12</v>
      </c>
      <c r="O58" s="77" t="s">
        <v>68</v>
      </c>
    </row>
    <row r="59" spans="1:15" ht="19.5" thickBot="1">
      <c r="A59" s="20" t="s">
        <v>58</v>
      </c>
      <c r="B59" s="49" t="s">
        <v>63</v>
      </c>
      <c r="C59" s="47"/>
      <c r="D59" s="48"/>
      <c r="E59" s="50"/>
      <c r="F59" s="51"/>
      <c r="G59" s="51"/>
      <c r="H59" s="51"/>
      <c r="I59" s="51"/>
      <c r="J59" s="51"/>
      <c r="K59" s="51"/>
      <c r="L59" s="48"/>
      <c r="M59" s="50"/>
      <c r="N59" s="48"/>
      <c r="O59" s="73" t="s">
        <v>63</v>
      </c>
    </row>
    <row r="60" spans="1:15" ht="37.5">
      <c r="A60" s="122">
        <f>1</f>
        <v>1</v>
      </c>
      <c r="B60" s="59" t="s">
        <v>248</v>
      </c>
      <c r="C60" s="46" t="s">
        <v>12</v>
      </c>
      <c r="D60" s="39" t="s">
        <v>12</v>
      </c>
      <c r="E60" s="46" t="s">
        <v>12</v>
      </c>
      <c r="F60" s="32" t="s">
        <v>12</v>
      </c>
      <c r="G60" s="32" t="s">
        <v>79</v>
      </c>
      <c r="H60" s="32" t="s">
        <v>12</v>
      </c>
      <c r="I60" s="32" t="s">
        <v>12</v>
      </c>
      <c r="J60" s="32" t="s">
        <v>12</v>
      </c>
      <c r="K60" s="32" t="s">
        <v>12</v>
      </c>
      <c r="L60" s="39" t="s">
        <v>12</v>
      </c>
      <c r="M60" s="35" t="s">
        <v>12</v>
      </c>
      <c r="N60" s="52" t="s">
        <v>12</v>
      </c>
      <c r="O60" s="80" t="s">
        <v>90</v>
      </c>
    </row>
    <row r="61" spans="1:15" ht="37.5">
      <c r="A61" s="122">
        <f>A60+1</f>
        <v>2</v>
      </c>
      <c r="B61" s="59" t="s">
        <v>254</v>
      </c>
      <c r="C61" s="46" t="s">
        <v>12</v>
      </c>
      <c r="D61" s="39" t="s">
        <v>12</v>
      </c>
      <c r="E61" s="46" t="s">
        <v>12</v>
      </c>
      <c r="F61" s="32" t="s">
        <v>12</v>
      </c>
      <c r="G61" s="32" t="s">
        <v>80</v>
      </c>
      <c r="H61" s="32" t="s">
        <v>12</v>
      </c>
      <c r="I61" s="32" t="s">
        <v>12</v>
      </c>
      <c r="J61" s="32" t="s">
        <v>12</v>
      </c>
      <c r="K61" s="32" t="s">
        <v>12</v>
      </c>
      <c r="L61" s="39" t="s">
        <v>12</v>
      </c>
      <c r="M61" s="35" t="s">
        <v>12</v>
      </c>
      <c r="N61" s="52" t="s">
        <v>12</v>
      </c>
      <c r="O61" s="80" t="s">
        <v>252</v>
      </c>
    </row>
    <row r="62" spans="1:15" ht="37.5">
      <c r="A62" s="122">
        <f aca="true" t="shared" si="2" ref="A62:A85">A61+1</f>
        <v>3</v>
      </c>
      <c r="B62" s="45" t="s">
        <v>249</v>
      </c>
      <c r="C62" s="46" t="s">
        <v>12</v>
      </c>
      <c r="D62" s="39" t="s">
        <v>12</v>
      </c>
      <c r="E62" s="46" t="s">
        <v>12</v>
      </c>
      <c r="F62" s="32" t="s">
        <v>12</v>
      </c>
      <c r="G62" s="32" t="s">
        <v>80</v>
      </c>
      <c r="H62" s="32" t="s">
        <v>12</v>
      </c>
      <c r="I62" s="32" t="s">
        <v>12</v>
      </c>
      <c r="J62" s="32" t="s">
        <v>12</v>
      </c>
      <c r="K62" s="32" t="s">
        <v>12</v>
      </c>
      <c r="L62" s="39" t="s">
        <v>12</v>
      </c>
      <c r="M62" s="35" t="s">
        <v>12</v>
      </c>
      <c r="N62" s="52" t="s">
        <v>12</v>
      </c>
      <c r="O62" s="80" t="s">
        <v>252</v>
      </c>
    </row>
    <row r="63" spans="1:15" ht="37.5">
      <c r="A63" s="122">
        <f t="shared" si="2"/>
        <v>4</v>
      </c>
      <c r="B63" s="45" t="s">
        <v>255</v>
      </c>
      <c r="C63" s="46" t="s">
        <v>12</v>
      </c>
      <c r="D63" s="39" t="s">
        <v>12</v>
      </c>
      <c r="E63" s="46" t="s">
        <v>12</v>
      </c>
      <c r="F63" s="32" t="s">
        <v>12</v>
      </c>
      <c r="G63" s="32" t="s">
        <v>53</v>
      </c>
      <c r="H63" s="32" t="s">
        <v>12</v>
      </c>
      <c r="I63" s="32" t="s">
        <v>12</v>
      </c>
      <c r="J63" s="32" t="s">
        <v>12</v>
      </c>
      <c r="K63" s="32" t="s">
        <v>12</v>
      </c>
      <c r="L63" s="39" t="s">
        <v>12</v>
      </c>
      <c r="M63" s="35" t="s">
        <v>12</v>
      </c>
      <c r="N63" s="52" t="s">
        <v>12</v>
      </c>
      <c r="O63" s="80" t="s">
        <v>253</v>
      </c>
    </row>
    <row r="64" spans="1:15" ht="18.75">
      <c r="A64" s="122">
        <f t="shared" si="2"/>
        <v>5</v>
      </c>
      <c r="B64" s="45" t="s">
        <v>56</v>
      </c>
      <c r="C64" s="35" t="s">
        <v>12</v>
      </c>
      <c r="D64" s="39" t="s">
        <v>12</v>
      </c>
      <c r="E64" s="35" t="s">
        <v>12</v>
      </c>
      <c r="F64" s="32" t="s">
        <v>12</v>
      </c>
      <c r="G64" s="32" t="s">
        <v>79</v>
      </c>
      <c r="H64" s="32" t="s">
        <v>12</v>
      </c>
      <c r="I64" s="32" t="s">
        <v>12</v>
      </c>
      <c r="J64" s="32" t="s">
        <v>12</v>
      </c>
      <c r="K64" s="32" t="s">
        <v>12</v>
      </c>
      <c r="L64" s="39" t="s">
        <v>12</v>
      </c>
      <c r="M64" s="35" t="s">
        <v>12</v>
      </c>
      <c r="N64" s="39" t="s">
        <v>12</v>
      </c>
      <c r="O64" s="80" t="s">
        <v>82</v>
      </c>
    </row>
    <row r="65" spans="1:15" s="30" customFormat="1" ht="18.75">
      <c r="A65" s="122">
        <f t="shared" si="2"/>
        <v>6</v>
      </c>
      <c r="B65" s="45" t="s">
        <v>70</v>
      </c>
      <c r="C65" s="35" t="s">
        <v>12</v>
      </c>
      <c r="D65" s="39" t="s">
        <v>12</v>
      </c>
      <c r="E65" s="35" t="s">
        <v>12</v>
      </c>
      <c r="F65" s="34" t="s">
        <v>12</v>
      </c>
      <c r="G65" s="34" t="s">
        <v>12</v>
      </c>
      <c r="H65" s="34" t="s">
        <v>12</v>
      </c>
      <c r="I65" s="34" t="s">
        <v>12</v>
      </c>
      <c r="J65" s="34" t="s">
        <v>12</v>
      </c>
      <c r="K65" s="32" t="s">
        <v>12</v>
      </c>
      <c r="L65" s="39" t="s">
        <v>12</v>
      </c>
      <c r="M65" s="35" t="s">
        <v>12</v>
      </c>
      <c r="N65" s="39" t="s">
        <v>12</v>
      </c>
      <c r="O65" s="83"/>
    </row>
    <row r="66" spans="1:15" s="30" customFormat="1" ht="18.75">
      <c r="A66" s="122">
        <f t="shared" si="2"/>
        <v>7</v>
      </c>
      <c r="B66" s="45" t="s">
        <v>71</v>
      </c>
      <c r="C66" s="35" t="s">
        <v>12</v>
      </c>
      <c r="D66" s="39" t="s">
        <v>12</v>
      </c>
      <c r="E66" s="35" t="s">
        <v>12</v>
      </c>
      <c r="F66" s="34" t="s">
        <v>12</v>
      </c>
      <c r="G66" s="34" t="s">
        <v>12</v>
      </c>
      <c r="H66" s="34" t="s">
        <v>12</v>
      </c>
      <c r="I66" s="34" t="s">
        <v>12</v>
      </c>
      <c r="J66" s="34" t="s">
        <v>12</v>
      </c>
      <c r="K66" s="32" t="s">
        <v>12</v>
      </c>
      <c r="L66" s="39" t="s">
        <v>12</v>
      </c>
      <c r="M66" s="35" t="s">
        <v>12</v>
      </c>
      <c r="N66" s="39" t="s">
        <v>12</v>
      </c>
      <c r="O66" s="83"/>
    </row>
    <row r="67" spans="1:15" s="30" customFormat="1" ht="18.75">
      <c r="A67" s="122">
        <f t="shared" si="2"/>
        <v>8</v>
      </c>
      <c r="B67" s="45" t="s">
        <v>72</v>
      </c>
      <c r="C67" s="35" t="s">
        <v>12</v>
      </c>
      <c r="D67" s="39" t="s">
        <v>12</v>
      </c>
      <c r="E67" s="35" t="s">
        <v>12</v>
      </c>
      <c r="F67" s="34" t="s">
        <v>12</v>
      </c>
      <c r="G67" s="34" t="s">
        <v>12</v>
      </c>
      <c r="H67" s="34" t="s">
        <v>12</v>
      </c>
      <c r="I67" s="34" t="s">
        <v>12</v>
      </c>
      <c r="J67" s="34" t="s">
        <v>12</v>
      </c>
      <c r="K67" s="32" t="s">
        <v>12</v>
      </c>
      <c r="L67" s="39" t="s">
        <v>12</v>
      </c>
      <c r="M67" s="35" t="s">
        <v>12</v>
      </c>
      <c r="N67" s="39" t="s">
        <v>12</v>
      </c>
      <c r="O67" s="83"/>
    </row>
    <row r="68" spans="1:15" s="30" customFormat="1" ht="18.75">
      <c r="A68" s="122">
        <f t="shared" si="2"/>
        <v>9</v>
      </c>
      <c r="B68" s="45" t="s">
        <v>89</v>
      </c>
      <c r="C68" s="35"/>
      <c r="D68" s="39"/>
      <c r="E68" s="35"/>
      <c r="F68" s="34"/>
      <c r="G68" s="34"/>
      <c r="H68" s="34"/>
      <c r="I68" s="34"/>
      <c r="J68" s="34"/>
      <c r="K68" s="32"/>
      <c r="L68" s="39"/>
      <c r="M68" s="35"/>
      <c r="N68" s="39"/>
      <c r="O68" s="83"/>
    </row>
    <row r="69" spans="1:15" ht="18.75">
      <c r="A69" s="122">
        <f t="shared" si="2"/>
        <v>10</v>
      </c>
      <c r="B69" s="45" t="s">
        <v>88</v>
      </c>
      <c r="C69" s="35" t="s">
        <v>12</v>
      </c>
      <c r="D69" s="39" t="s">
        <v>12</v>
      </c>
      <c r="E69" s="35" t="s">
        <v>12</v>
      </c>
      <c r="F69" s="34" t="s">
        <v>12</v>
      </c>
      <c r="G69" s="34" t="s">
        <v>12</v>
      </c>
      <c r="H69" s="34" t="s">
        <v>12</v>
      </c>
      <c r="I69" s="34" t="s">
        <v>12</v>
      </c>
      <c r="J69" s="34" t="s">
        <v>12</v>
      </c>
      <c r="K69" s="32" t="s">
        <v>12</v>
      </c>
      <c r="L69" s="39" t="s">
        <v>12</v>
      </c>
      <c r="M69" s="35" t="s">
        <v>12</v>
      </c>
      <c r="N69" s="39" t="s">
        <v>12</v>
      </c>
      <c r="O69" s="83"/>
    </row>
    <row r="70" spans="1:15" ht="37.5">
      <c r="A70" s="122">
        <f t="shared" si="2"/>
        <v>11</v>
      </c>
      <c r="B70" s="45" t="s">
        <v>169</v>
      </c>
      <c r="C70" s="35" t="s">
        <v>12</v>
      </c>
      <c r="D70" s="39" t="s">
        <v>12</v>
      </c>
      <c r="E70" s="35" t="s">
        <v>12</v>
      </c>
      <c r="F70" s="34" t="s">
        <v>12</v>
      </c>
      <c r="G70" s="34" t="s">
        <v>12</v>
      </c>
      <c r="H70" s="34" t="s">
        <v>12</v>
      </c>
      <c r="I70" s="34" t="s">
        <v>12</v>
      </c>
      <c r="J70" s="34" t="s">
        <v>12</v>
      </c>
      <c r="K70" s="32" t="s">
        <v>12</v>
      </c>
      <c r="L70" s="39" t="s">
        <v>12</v>
      </c>
      <c r="M70" s="35" t="s">
        <v>12</v>
      </c>
      <c r="N70" s="39" t="s">
        <v>12</v>
      </c>
      <c r="O70" s="76"/>
    </row>
    <row r="71" spans="1:15" ht="18.75">
      <c r="A71" s="122">
        <f t="shared" si="2"/>
        <v>12</v>
      </c>
      <c r="B71" s="45" t="s">
        <v>65</v>
      </c>
      <c r="C71" s="35" t="s">
        <v>12</v>
      </c>
      <c r="D71" s="39" t="s">
        <v>12</v>
      </c>
      <c r="E71" s="35" t="s">
        <v>12</v>
      </c>
      <c r="F71" s="34" t="s">
        <v>12</v>
      </c>
      <c r="G71" s="34" t="s">
        <v>12</v>
      </c>
      <c r="H71" s="34" t="s">
        <v>12</v>
      </c>
      <c r="I71" s="34" t="s">
        <v>12</v>
      </c>
      <c r="J71" s="34" t="s">
        <v>12</v>
      </c>
      <c r="K71" s="32" t="s">
        <v>12</v>
      </c>
      <c r="L71" s="39" t="s">
        <v>12</v>
      </c>
      <c r="M71" s="35" t="s">
        <v>12</v>
      </c>
      <c r="N71" s="39" t="s">
        <v>12</v>
      </c>
      <c r="O71" s="76"/>
    </row>
    <row r="72" spans="1:15" ht="18.75">
      <c r="A72" s="122">
        <f t="shared" si="2"/>
        <v>13</v>
      </c>
      <c r="B72" s="45" t="s">
        <v>61</v>
      </c>
      <c r="C72" s="35" t="s">
        <v>12</v>
      </c>
      <c r="D72" s="39" t="s">
        <v>12</v>
      </c>
      <c r="E72" s="35" t="s">
        <v>12</v>
      </c>
      <c r="F72" s="34" t="s">
        <v>12</v>
      </c>
      <c r="G72" s="34" t="s">
        <v>12</v>
      </c>
      <c r="H72" s="34" t="s">
        <v>12</v>
      </c>
      <c r="I72" s="34" t="s">
        <v>12</v>
      </c>
      <c r="J72" s="34" t="s">
        <v>12</v>
      </c>
      <c r="K72" s="32" t="s">
        <v>12</v>
      </c>
      <c r="L72" s="39" t="s">
        <v>12</v>
      </c>
      <c r="M72" s="35" t="s">
        <v>12</v>
      </c>
      <c r="N72" s="39" t="s">
        <v>12</v>
      </c>
      <c r="O72" s="76"/>
    </row>
    <row r="73" spans="1:15" s="30" customFormat="1" ht="18.75">
      <c r="A73" s="122">
        <f t="shared" si="2"/>
        <v>14</v>
      </c>
      <c r="B73" s="45" t="s">
        <v>97</v>
      </c>
      <c r="C73" s="35" t="s">
        <v>12</v>
      </c>
      <c r="D73" s="39" t="s">
        <v>12</v>
      </c>
      <c r="E73" s="36" t="s">
        <v>12</v>
      </c>
      <c r="F73" s="32" t="s">
        <v>12</v>
      </c>
      <c r="G73" s="32" t="s">
        <v>55</v>
      </c>
      <c r="H73" s="32" t="s">
        <v>12</v>
      </c>
      <c r="I73" s="32" t="s">
        <v>12</v>
      </c>
      <c r="J73" s="32" t="s">
        <v>11</v>
      </c>
      <c r="K73" s="32" t="s">
        <v>12</v>
      </c>
      <c r="L73" s="39" t="s">
        <v>12</v>
      </c>
      <c r="M73" s="35" t="s">
        <v>12</v>
      </c>
      <c r="N73" s="39" t="s">
        <v>12</v>
      </c>
      <c r="O73" s="83" t="s">
        <v>98</v>
      </c>
    </row>
    <row r="74" spans="1:15" ht="37.5">
      <c r="A74" s="122">
        <f t="shared" si="2"/>
        <v>15</v>
      </c>
      <c r="B74" s="45" t="s">
        <v>8</v>
      </c>
      <c r="C74" s="35" t="s">
        <v>12</v>
      </c>
      <c r="D74" s="39" t="s">
        <v>12</v>
      </c>
      <c r="E74" s="35" t="s">
        <v>53</v>
      </c>
      <c r="F74" s="32" t="s">
        <v>12</v>
      </c>
      <c r="G74" s="32" t="s">
        <v>79</v>
      </c>
      <c r="H74" s="32" t="s">
        <v>12</v>
      </c>
      <c r="I74" s="32" t="s">
        <v>12</v>
      </c>
      <c r="J74" s="33" t="s">
        <v>53</v>
      </c>
      <c r="K74" s="32" t="s">
        <v>12</v>
      </c>
      <c r="L74" s="39" t="s">
        <v>12</v>
      </c>
      <c r="M74" s="35" t="s">
        <v>12</v>
      </c>
      <c r="N74" s="39" t="s">
        <v>12</v>
      </c>
      <c r="O74" s="75" t="s">
        <v>92</v>
      </c>
    </row>
    <row r="75" spans="1:15" ht="37.5">
      <c r="A75" s="122">
        <f t="shared" si="2"/>
        <v>16</v>
      </c>
      <c r="B75" s="45" t="s">
        <v>10</v>
      </c>
      <c r="C75" s="35" t="s">
        <v>12</v>
      </c>
      <c r="D75" s="39" t="s">
        <v>12</v>
      </c>
      <c r="E75" s="35" t="s">
        <v>53</v>
      </c>
      <c r="F75" s="32" t="s">
        <v>12</v>
      </c>
      <c r="G75" s="32" t="s">
        <v>80</v>
      </c>
      <c r="H75" s="32" t="s">
        <v>12</v>
      </c>
      <c r="I75" s="32" t="s">
        <v>12</v>
      </c>
      <c r="J75" s="33" t="s">
        <v>53</v>
      </c>
      <c r="K75" s="32" t="s">
        <v>12</v>
      </c>
      <c r="L75" s="39" t="s">
        <v>12</v>
      </c>
      <c r="M75" s="35" t="s">
        <v>12</v>
      </c>
      <c r="N75" s="39" t="s">
        <v>12</v>
      </c>
      <c r="O75" s="75" t="s">
        <v>95</v>
      </c>
    </row>
    <row r="76" spans="1:15" ht="18.75">
      <c r="A76" s="122">
        <f t="shared" si="2"/>
        <v>17</v>
      </c>
      <c r="B76" s="45" t="s">
        <v>9</v>
      </c>
      <c r="C76" s="35" t="s">
        <v>12</v>
      </c>
      <c r="D76" s="39" t="s">
        <v>12</v>
      </c>
      <c r="E76" s="35" t="s">
        <v>12</v>
      </c>
      <c r="F76" s="32" t="s">
        <v>12</v>
      </c>
      <c r="G76" s="32" t="s">
        <v>11</v>
      </c>
      <c r="H76" s="32" t="s">
        <v>12</v>
      </c>
      <c r="I76" s="32" t="s">
        <v>12</v>
      </c>
      <c r="J76" s="32" t="s">
        <v>12</v>
      </c>
      <c r="K76" s="32" t="s">
        <v>12</v>
      </c>
      <c r="L76" s="39" t="s">
        <v>12</v>
      </c>
      <c r="M76" s="35" t="s">
        <v>58</v>
      </c>
      <c r="N76" s="39" t="s">
        <v>12</v>
      </c>
      <c r="O76" s="75" t="s">
        <v>75</v>
      </c>
    </row>
    <row r="77" spans="1:15" s="30" customFormat="1" ht="18.75">
      <c r="A77" s="122">
        <f t="shared" si="2"/>
        <v>18</v>
      </c>
      <c r="B77" s="45" t="s">
        <v>260</v>
      </c>
      <c r="C77" s="35" t="s">
        <v>12</v>
      </c>
      <c r="D77" s="39" t="s">
        <v>12</v>
      </c>
      <c r="E77" s="35" t="s">
        <v>12</v>
      </c>
      <c r="F77" s="32" t="s">
        <v>12</v>
      </c>
      <c r="G77" s="32" t="s">
        <v>12</v>
      </c>
      <c r="H77" s="32" t="s">
        <v>12</v>
      </c>
      <c r="I77" s="32" t="s">
        <v>12</v>
      </c>
      <c r="J77" s="32" t="s">
        <v>12</v>
      </c>
      <c r="K77" s="32" t="s">
        <v>12</v>
      </c>
      <c r="L77" s="39" t="s">
        <v>12</v>
      </c>
      <c r="M77" s="35" t="s">
        <v>12</v>
      </c>
      <c r="N77" s="39" t="s">
        <v>12</v>
      </c>
      <c r="O77" s="75"/>
    </row>
    <row r="78" spans="1:15" ht="18.75">
      <c r="A78" s="122">
        <f t="shared" si="2"/>
        <v>19</v>
      </c>
      <c r="B78" s="45" t="s">
        <v>174</v>
      </c>
      <c r="C78" s="35" t="s">
        <v>12</v>
      </c>
      <c r="D78" s="39" t="s">
        <v>12</v>
      </c>
      <c r="E78" s="36" t="s">
        <v>12</v>
      </c>
      <c r="F78" s="32" t="s">
        <v>12</v>
      </c>
      <c r="G78" s="32" t="s">
        <v>11</v>
      </c>
      <c r="H78" s="32" t="s">
        <v>12</v>
      </c>
      <c r="I78" s="34" t="s">
        <v>12</v>
      </c>
      <c r="J78" s="34" t="s">
        <v>12</v>
      </c>
      <c r="K78" s="34" t="s">
        <v>12</v>
      </c>
      <c r="L78" s="40" t="s">
        <v>12</v>
      </c>
      <c r="M78" s="36" t="s">
        <v>12</v>
      </c>
      <c r="N78" s="39" t="s">
        <v>12</v>
      </c>
      <c r="O78" s="75" t="s">
        <v>76</v>
      </c>
    </row>
    <row r="79" spans="1:15" s="30" customFormat="1" ht="18.75">
      <c r="A79" s="122">
        <f t="shared" si="2"/>
        <v>20</v>
      </c>
      <c r="B79" s="45" t="s">
        <v>173</v>
      </c>
      <c r="C79" s="35" t="s">
        <v>12</v>
      </c>
      <c r="D79" s="39" t="s">
        <v>12</v>
      </c>
      <c r="E79" s="36" t="s">
        <v>12</v>
      </c>
      <c r="F79" s="32" t="s">
        <v>12</v>
      </c>
      <c r="G79" s="32" t="s">
        <v>12</v>
      </c>
      <c r="H79" s="32" t="s">
        <v>12</v>
      </c>
      <c r="I79" s="32" t="s">
        <v>12</v>
      </c>
      <c r="J79" s="32" t="s">
        <v>12</v>
      </c>
      <c r="K79" s="34" t="s">
        <v>12</v>
      </c>
      <c r="L79" s="40" t="s">
        <v>12</v>
      </c>
      <c r="M79" s="36" t="s">
        <v>12</v>
      </c>
      <c r="N79" s="40" t="s">
        <v>12</v>
      </c>
      <c r="O79" s="75"/>
    </row>
    <row r="80" spans="1:15" ht="18.75">
      <c r="A80" s="122">
        <f t="shared" si="2"/>
        <v>21</v>
      </c>
      <c r="B80" s="45" t="s">
        <v>54</v>
      </c>
      <c r="C80" s="35" t="s">
        <v>12</v>
      </c>
      <c r="D80" s="39" t="s">
        <v>12</v>
      </c>
      <c r="E80" s="36" t="s">
        <v>12</v>
      </c>
      <c r="F80" s="34" t="s">
        <v>12</v>
      </c>
      <c r="G80" s="32" t="s">
        <v>11</v>
      </c>
      <c r="H80" s="32" t="s">
        <v>12</v>
      </c>
      <c r="I80" s="34" t="s">
        <v>58</v>
      </c>
      <c r="J80" s="34" t="s">
        <v>12</v>
      </c>
      <c r="K80" s="34" t="s">
        <v>12</v>
      </c>
      <c r="L80" s="40" t="s">
        <v>12</v>
      </c>
      <c r="M80" s="36" t="s">
        <v>12</v>
      </c>
      <c r="N80" s="39" t="s">
        <v>12</v>
      </c>
      <c r="O80" s="75" t="s">
        <v>76</v>
      </c>
    </row>
    <row r="81" spans="1:15" ht="18.75">
      <c r="A81" s="122">
        <f t="shared" si="2"/>
        <v>22</v>
      </c>
      <c r="B81" s="45" t="s">
        <v>139</v>
      </c>
      <c r="C81" s="35" t="s">
        <v>12</v>
      </c>
      <c r="D81" s="39" t="s">
        <v>12</v>
      </c>
      <c r="E81" s="36" t="s">
        <v>53</v>
      </c>
      <c r="F81" s="34" t="s">
        <v>12</v>
      </c>
      <c r="G81" s="32" t="s">
        <v>11</v>
      </c>
      <c r="H81" s="32" t="s">
        <v>12</v>
      </c>
      <c r="I81" s="34" t="s">
        <v>12</v>
      </c>
      <c r="J81" s="33" t="s">
        <v>53</v>
      </c>
      <c r="K81" s="34" t="s">
        <v>12</v>
      </c>
      <c r="L81" s="40" t="s">
        <v>12</v>
      </c>
      <c r="M81" s="36" t="s">
        <v>12</v>
      </c>
      <c r="N81" s="39" t="s">
        <v>12</v>
      </c>
      <c r="O81" s="76" t="s">
        <v>83</v>
      </c>
    </row>
    <row r="82" spans="1:15" ht="56.25">
      <c r="A82" s="122">
        <f t="shared" si="2"/>
        <v>23</v>
      </c>
      <c r="B82" s="45" t="s">
        <v>64</v>
      </c>
      <c r="C82" s="35" t="s">
        <v>12</v>
      </c>
      <c r="D82" s="39" t="s">
        <v>12</v>
      </c>
      <c r="E82" s="36" t="s">
        <v>53</v>
      </c>
      <c r="F82" s="34" t="s">
        <v>12</v>
      </c>
      <c r="G82" s="34" t="s">
        <v>53</v>
      </c>
      <c r="H82" s="32" t="s">
        <v>53</v>
      </c>
      <c r="I82" s="34" t="s">
        <v>53</v>
      </c>
      <c r="J82" s="33" t="s">
        <v>53</v>
      </c>
      <c r="K82" s="34" t="s">
        <v>12</v>
      </c>
      <c r="L82" s="40" t="s">
        <v>12</v>
      </c>
      <c r="M82" s="36" t="s">
        <v>12</v>
      </c>
      <c r="N82" s="39" t="s">
        <v>12</v>
      </c>
      <c r="O82" s="76" t="s">
        <v>84</v>
      </c>
    </row>
    <row r="83" spans="1:15" ht="18.75">
      <c r="A83" s="122">
        <f t="shared" si="2"/>
        <v>24</v>
      </c>
      <c r="B83" s="45" t="s">
        <v>57</v>
      </c>
      <c r="C83" s="35" t="s">
        <v>12</v>
      </c>
      <c r="D83" s="39" t="s">
        <v>12</v>
      </c>
      <c r="E83" s="36" t="s">
        <v>12</v>
      </c>
      <c r="F83" s="34" t="s">
        <v>12</v>
      </c>
      <c r="G83" s="34" t="s">
        <v>12</v>
      </c>
      <c r="H83" s="32" t="s">
        <v>12</v>
      </c>
      <c r="I83" s="34" t="s">
        <v>12</v>
      </c>
      <c r="J83" s="34" t="s">
        <v>12</v>
      </c>
      <c r="K83" s="34" t="s">
        <v>12</v>
      </c>
      <c r="L83" s="40" t="s">
        <v>12</v>
      </c>
      <c r="M83" s="36" t="s">
        <v>12</v>
      </c>
      <c r="N83" s="39" t="s">
        <v>12</v>
      </c>
      <c r="O83" s="76"/>
    </row>
    <row r="84" spans="1:15" ht="18.75">
      <c r="A84" s="122">
        <f t="shared" si="2"/>
        <v>25</v>
      </c>
      <c r="B84" s="59" t="s">
        <v>177</v>
      </c>
      <c r="C84" s="36" t="s">
        <v>12</v>
      </c>
      <c r="D84" s="40" t="s">
        <v>12</v>
      </c>
      <c r="E84" s="36" t="s">
        <v>12</v>
      </c>
      <c r="F84" s="34" t="s">
        <v>12</v>
      </c>
      <c r="G84" s="32" t="s">
        <v>12</v>
      </c>
      <c r="H84" s="36" t="s">
        <v>12</v>
      </c>
      <c r="I84" s="34" t="s">
        <v>12</v>
      </c>
      <c r="J84" s="34" t="s">
        <v>12</v>
      </c>
      <c r="K84" s="34" t="s">
        <v>12</v>
      </c>
      <c r="L84" s="40" t="s">
        <v>12</v>
      </c>
      <c r="M84" s="36" t="s">
        <v>12</v>
      </c>
      <c r="N84" s="39" t="s">
        <v>12</v>
      </c>
      <c r="O84" s="76"/>
    </row>
    <row r="85" spans="1:15" s="30" customFormat="1" ht="19.5" thickBot="1">
      <c r="A85" s="122">
        <f t="shared" si="2"/>
        <v>26</v>
      </c>
      <c r="B85" s="65" t="s">
        <v>67</v>
      </c>
      <c r="C85" s="61" t="s">
        <v>12</v>
      </c>
      <c r="D85" s="57" t="s">
        <v>12</v>
      </c>
      <c r="E85" s="58" t="s">
        <v>12</v>
      </c>
      <c r="F85" s="58" t="s">
        <v>12</v>
      </c>
      <c r="G85" s="58" t="s">
        <v>53</v>
      </c>
      <c r="H85" s="58" t="s">
        <v>12</v>
      </c>
      <c r="I85" s="58" t="s">
        <v>12</v>
      </c>
      <c r="J85" s="58" t="s">
        <v>12</v>
      </c>
      <c r="K85" s="58" t="s">
        <v>12</v>
      </c>
      <c r="L85" s="57" t="s">
        <v>12</v>
      </c>
      <c r="M85" s="61" t="s">
        <v>12</v>
      </c>
      <c r="N85" s="62" t="s">
        <v>12</v>
      </c>
      <c r="O85" s="77" t="s">
        <v>68</v>
      </c>
    </row>
    <row r="86" spans="1:15" ht="19.5" thickBot="1">
      <c r="A86" s="20"/>
      <c r="B86" s="49" t="s">
        <v>244</v>
      </c>
      <c r="C86" s="47"/>
      <c r="D86" s="48"/>
      <c r="E86" s="50"/>
      <c r="F86" s="51"/>
      <c r="G86" s="51"/>
      <c r="H86" s="51"/>
      <c r="I86" s="51"/>
      <c r="J86" s="51"/>
      <c r="K86" s="51"/>
      <c r="L86" s="48"/>
      <c r="M86" s="50"/>
      <c r="N86" s="48"/>
      <c r="O86" s="111" t="s">
        <v>244</v>
      </c>
    </row>
    <row r="87" spans="1:15" ht="37.5">
      <c r="A87" s="122">
        <f>1</f>
        <v>1</v>
      </c>
      <c r="B87" s="59" t="s">
        <v>248</v>
      </c>
      <c r="C87" s="46" t="s">
        <v>12</v>
      </c>
      <c r="D87" s="52" t="s">
        <v>12</v>
      </c>
      <c r="E87" s="46" t="s">
        <v>12</v>
      </c>
      <c r="F87" s="53" t="s">
        <v>12</v>
      </c>
      <c r="G87" s="31" t="s">
        <v>79</v>
      </c>
      <c r="H87" s="31" t="s">
        <v>79</v>
      </c>
      <c r="I87" s="31" t="s">
        <v>79</v>
      </c>
      <c r="J87" s="31" t="s">
        <v>80</v>
      </c>
      <c r="K87" s="53" t="s">
        <v>12</v>
      </c>
      <c r="L87" s="39" t="s">
        <v>12</v>
      </c>
      <c r="M87" s="35" t="s">
        <v>12</v>
      </c>
      <c r="N87" s="56" t="s">
        <v>80</v>
      </c>
      <c r="O87" s="80" t="s">
        <v>104</v>
      </c>
    </row>
    <row r="88" spans="1:15" ht="37.5">
      <c r="A88" s="122">
        <f>A87+1</f>
        <v>2</v>
      </c>
      <c r="B88" s="59" t="s">
        <v>254</v>
      </c>
      <c r="C88" s="46" t="s">
        <v>12</v>
      </c>
      <c r="D88" s="52" t="s">
        <v>12</v>
      </c>
      <c r="E88" s="46" t="s">
        <v>12</v>
      </c>
      <c r="F88" s="53" t="s">
        <v>12</v>
      </c>
      <c r="G88" s="53" t="s">
        <v>80</v>
      </c>
      <c r="H88" s="53" t="s">
        <v>80</v>
      </c>
      <c r="I88" s="53" t="s">
        <v>80</v>
      </c>
      <c r="J88" s="53" t="s">
        <v>53</v>
      </c>
      <c r="K88" s="53" t="s">
        <v>12</v>
      </c>
      <c r="L88" s="39" t="s">
        <v>12</v>
      </c>
      <c r="M88" s="35" t="s">
        <v>12</v>
      </c>
      <c r="N88" s="52" t="s">
        <v>53</v>
      </c>
      <c r="O88" s="80" t="s">
        <v>104</v>
      </c>
    </row>
    <row r="89" spans="1:15" ht="37.5">
      <c r="A89" s="122">
        <f aca="true" t="shared" si="3" ref="A89:A112">A88+1</f>
        <v>3</v>
      </c>
      <c r="B89" s="45" t="s">
        <v>249</v>
      </c>
      <c r="C89" s="46" t="s">
        <v>12</v>
      </c>
      <c r="D89" s="52" t="s">
        <v>12</v>
      </c>
      <c r="E89" s="46" t="s">
        <v>12</v>
      </c>
      <c r="F89" s="53" t="s">
        <v>12</v>
      </c>
      <c r="G89" s="53" t="s">
        <v>80</v>
      </c>
      <c r="H89" s="53" t="s">
        <v>80</v>
      </c>
      <c r="I89" s="53" t="s">
        <v>80</v>
      </c>
      <c r="J89" s="53" t="s">
        <v>53</v>
      </c>
      <c r="K89" s="53" t="s">
        <v>12</v>
      </c>
      <c r="L89" s="39" t="s">
        <v>12</v>
      </c>
      <c r="M89" s="35" t="s">
        <v>12</v>
      </c>
      <c r="N89" s="52" t="s">
        <v>53</v>
      </c>
      <c r="O89" s="76" t="s">
        <v>105</v>
      </c>
    </row>
    <row r="90" spans="1:15" ht="37.5">
      <c r="A90" s="122">
        <f t="shared" si="3"/>
        <v>4</v>
      </c>
      <c r="B90" s="45" t="s">
        <v>255</v>
      </c>
      <c r="C90" s="46" t="s">
        <v>12</v>
      </c>
      <c r="D90" s="52" t="s">
        <v>12</v>
      </c>
      <c r="E90" s="46" t="s">
        <v>12</v>
      </c>
      <c r="F90" s="53" t="s">
        <v>12</v>
      </c>
      <c r="G90" s="53" t="s">
        <v>53</v>
      </c>
      <c r="H90" s="53" t="s">
        <v>53</v>
      </c>
      <c r="I90" s="53" t="s">
        <v>12</v>
      </c>
      <c r="J90" s="53" t="s">
        <v>12</v>
      </c>
      <c r="K90" s="53" t="s">
        <v>12</v>
      </c>
      <c r="L90" s="39" t="s">
        <v>12</v>
      </c>
      <c r="M90" s="35" t="s">
        <v>12</v>
      </c>
      <c r="N90" s="52" t="s">
        <v>12</v>
      </c>
      <c r="O90" s="76" t="s">
        <v>105</v>
      </c>
    </row>
    <row r="91" spans="1:15" ht="18.75">
      <c r="A91" s="122">
        <f t="shared" si="3"/>
        <v>5</v>
      </c>
      <c r="B91" s="45" t="s">
        <v>56</v>
      </c>
      <c r="C91" s="35" t="s">
        <v>12</v>
      </c>
      <c r="D91" s="39" t="s">
        <v>12</v>
      </c>
      <c r="E91" s="35" t="s">
        <v>12</v>
      </c>
      <c r="F91" s="32" t="s">
        <v>53</v>
      </c>
      <c r="G91" s="32" t="s">
        <v>79</v>
      </c>
      <c r="H91" s="32" t="s">
        <v>79</v>
      </c>
      <c r="I91" s="53" t="s">
        <v>80</v>
      </c>
      <c r="J91" s="53" t="s">
        <v>80</v>
      </c>
      <c r="K91" s="32" t="s">
        <v>12</v>
      </c>
      <c r="L91" s="39" t="s">
        <v>12</v>
      </c>
      <c r="M91" s="35" t="s">
        <v>12</v>
      </c>
      <c r="N91" s="39" t="s">
        <v>80</v>
      </c>
      <c r="O91" s="80" t="s">
        <v>81</v>
      </c>
    </row>
    <row r="92" spans="1:15" s="30" customFormat="1" ht="18.75">
      <c r="A92" s="122">
        <f t="shared" si="3"/>
        <v>6</v>
      </c>
      <c r="B92" s="45" t="s">
        <v>70</v>
      </c>
      <c r="C92" s="35" t="s">
        <v>12</v>
      </c>
      <c r="D92" s="39" t="s">
        <v>12</v>
      </c>
      <c r="E92" s="35" t="s">
        <v>12</v>
      </c>
      <c r="F92" s="34" t="s">
        <v>12</v>
      </c>
      <c r="G92" s="32" t="s">
        <v>53</v>
      </c>
      <c r="H92" s="34" t="s">
        <v>12</v>
      </c>
      <c r="I92" s="34" t="s">
        <v>12</v>
      </c>
      <c r="J92" s="34" t="s">
        <v>12</v>
      </c>
      <c r="K92" s="32" t="s">
        <v>12</v>
      </c>
      <c r="L92" s="39" t="s">
        <v>12</v>
      </c>
      <c r="M92" s="35" t="s">
        <v>58</v>
      </c>
      <c r="N92" s="39" t="s">
        <v>12</v>
      </c>
      <c r="O92" s="80" t="s">
        <v>81</v>
      </c>
    </row>
    <row r="93" spans="1:15" s="30" customFormat="1" ht="18.75">
      <c r="A93" s="122">
        <f t="shared" si="3"/>
        <v>7</v>
      </c>
      <c r="B93" s="45" t="s">
        <v>71</v>
      </c>
      <c r="C93" s="35" t="s">
        <v>12</v>
      </c>
      <c r="D93" s="39" t="s">
        <v>12</v>
      </c>
      <c r="E93" s="35" t="s">
        <v>12</v>
      </c>
      <c r="F93" s="34" t="s">
        <v>12</v>
      </c>
      <c r="G93" s="32" t="s">
        <v>53</v>
      </c>
      <c r="H93" s="34" t="s">
        <v>12</v>
      </c>
      <c r="I93" s="34" t="s">
        <v>12</v>
      </c>
      <c r="J93" s="34" t="s">
        <v>12</v>
      </c>
      <c r="K93" s="32" t="s">
        <v>12</v>
      </c>
      <c r="L93" s="39" t="s">
        <v>12</v>
      </c>
      <c r="M93" s="35" t="s">
        <v>12</v>
      </c>
      <c r="N93" s="39" t="s">
        <v>12</v>
      </c>
      <c r="O93" s="80" t="s">
        <v>81</v>
      </c>
    </row>
    <row r="94" spans="1:15" s="30" customFormat="1" ht="18.75">
      <c r="A94" s="122">
        <f t="shared" si="3"/>
        <v>8</v>
      </c>
      <c r="B94" s="45" t="s">
        <v>72</v>
      </c>
      <c r="C94" s="35" t="s">
        <v>12</v>
      </c>
      <c r="D94" s="39" t="s">
        <v>12</v>
      </c>
      <c r="E94" s="35" t="s">
        <v>12</v>
      </c>
      <c r="F94" s="34" t="s">
        <v>12</v>
      </c>
      <c r="G94" s="34" t="s">
        <v>80</v>
      </c>
      <c r="H94" s="34" t="s">
        <v>53</v>
      </c>
      <c r="I94" s="34" t="s">
        <v>12</v>
      </c>
      <c r="J94" s="34" t="s">
        <v>12</v>
      </c>
      <c r="K94" s="32" t="s">
        <v>12</v>
      </c>
      <c r="L94" s="39" t="s">
        <v>12</v>
      </c>
      <c r="M94" s="35" t="s">
        <v>12</v>
      </c>
      <c r="N94" s="39" t="s">
        <v>53</v>
      </c>
      <c r="O94" s="80" t="s">
        <v>81</v>
      </c>
    </row>
    <row r="95" spans="1:15" s="30" customFormat="1" ht="18.75">
      <c r="A95" s="122">
        <f t="shared" si="3"/>
        <v>9</v>
      </c>
      <c r="B95" s="45" t="s">
        <v>89</v>
      </c>
      <c r="C95" s="35" t="s">
        <v>12</v>
      </c>
      <c r="D95" s="39" t="s">
        <v>12</v>
      </c>
      <c r="E95" s="35" t="s">
        <v>12</v>
      </c>
      <c r="F95" s="34" t="s">
        <v>12</v>
      </c>
      <c r="G95" s="34" t="s">
        <v>12</v>
      </c>
      <c r="H95" s="34" t="s">
        <v>12</v>
      </c>
      <c r="I95" s="32" t="s">
        <v>12</v>
      </c>
      <c r="J95" s="34" t="s">
        <v>12</v>
      </c>
      <c r="K95" s="32" t="s">
        <v>12</v>
      </c>
      <c r="L95" s="39" t="s">
        <v>12</v>
      </c>
      <c r="M95" s="35" t="s">
        <v>12</v>
      </c>
      <c r="N95" s="39" t="s">
        <v>12</v>
      </c>
      <c r="O95" s="80"/>
    </row>
    <row r="96" spans="1:15" ht="18.75">
      <c r="A96" s="122">
        <f t="shared" si="3"/>
        <v>10</v>
      </c>
      <c r="B96" s="45" t="s">
        <v>88</v>
      </c>
      <c r="C96" s="35" t="s">
        <v>12</v>
      </c>
      <c r="D96" s="39" t="s">
        <v>12</v>
      </c>
      <c r="E96" s="35" t="s">
        <v>12</v>
      </c>
      <c r="F96" s="34" t="s">
        <v>12</v>
      </c>
      <c r="G96" s="34" t="s">
        <v>12</v>
      </c>
      <c r="H96" s="34" t="s">
        <v>12</v>
      </c>
      <c r="I96" s="32" t="s">
        <v>12</v>
      </c>
      <c r="J96" s="34" t="s">
        <v>12</v>
      </c>
      <c r="K96" s="32" t="s">
        <v>12</v>
      </c>
      <c r="L96" s="39" t="s">
        <v>12</v>
      </c>
      <c r="M96" s="35" t="s">
        <v>12</v>
      </c>
      <c r="N96" s="39" t="s">
        <v>12</v>
      </c>
      <c r="O96" s="76"/>
    </row>
    <row r="97" spans="1:15" ht="37.5">
      <c r="A97" s="122">
        <f t="shared" si="3"/>
        <v>11</v>
      </c>
      <c r="B97" s="45" t="s">
        <v>169</v>
      </c>
      <c r="C97" s="35" t="s">
        <v>12</v>
      </c>
      <c r="D97" s="39" t="s">
        <v>12</v>
      </c>
      <c r="E97" s="36" t="s">
        <v>12</v>
      </c>
      <c r="F97" s="32" t="s">
        <v>12</v>
      </c>
      <c r="G97" s="32" t="s">
        <v>59</v>
      </c>
      <c r="H97" s="32" t="s">
        <v>55</v>
      </c>
      <c r="I97" s="32" t="s">
        <v>12</v>
      </c>
      <c r="J97" s="71" t="s">
        <v>11</v>
      </c>
      <c r="K97" s="32" t="s">
        <v>58</v>
      </c>
      <c r="L97" s="39" t="s">
        <v>12</v>
      </c>
      <c r="M97" s="35" t="s">
        <v>12</v>
      </c>
      <c r="N97" s="72" t="s">
        <v>11</v>
      </c>
      <c r="O97" s="83" t="s">
        <v>78</v>
      </c>
    </row>
    <row r="98" spans="1:15" ht="18.75">
      <c r="A98" s="122">
        <f t="shared" si="3"/>
        <v>12</v>
      </c>
      <c r="B98" s="45" t="s">
        <v>65</v>
      </c>
      <c r="C98" s="35" t="s">
        <v>12</v>
      </c>
      <c r="D98" s="39" t="s">
        <v>12</v>
      </c>
      <c r="E98" s="36" t="s">
        <v>12</v>
      </c>
      <c r="F98" s="32" t="s">
        <v>12</v>
      </c>
      <c r="G98" s="32" t="s">
        <v>59</v>
      </c>
      <c r="H98" s="32" t="s">
        <v>59</v>
      </c>
      <c r="I98" s="32" t="s">
        <v>11</v>
      </c>
      <c r="J98" s="32" t="s">
        <v>55</v>
      </c>
      <c r="K98" s="32" t="s">
        <v>12</v>
      </c>
      <c r="L98" s="39" t="s">
        <v>12</v>
      </c>
      <c r="M98" s="35" t="s">
        <v>12</v>
      </c>
      <c r="N98" s="39" t="s">
        <v>11</v>
      </c>
      <c r="O98" s="76" t="s">
        <v>66</v>
      </c>
    </row>
    <row r="99" spans="1:15" ht="18.75">
      <c r="A99" s="122">
        <f t="shared" si="3"/>
        <v>13</v>
      </c>
      <c r="B99" s="45" t="s">
        <v>61</v>
      </c>
      <c r="C99" s="35" t="s">
        <v>12</v>
      </c>
      <c r="D99" s="39" t="s">
        <v>12</v>
      </c>
      <c r="E99" s="36" t="s">
        <v>12</v>
      </c>
      <c r="F99" s="32" t="s">
        <v>12</v>
      </c>
      <c r="G99" s="32" t="s">
        <v>59</v>
      </c>
      <c r="H99" s="32" t="s">
        <v>59</v>
      </c>
      <c r="I99" s="32" t="s">
        <v>59</v>
      </c>
      <c r="J99" s="32" t="s">
        <v>59</v>
      </c>
      <c r="K99" s="32" t="s">
        <v>12</v>
      </c>
      <c r="L99" s="39" t="s">
        <v>12</v>
      </c>
      <c r="M99" s="35" t="s">
        <v>12</v>
      </c>
      <c r="N99" s="39" t="s">
        <v>55</v>
      </c>
      <c r="O99" s="83"/>
    </row>
    <row r="100" spans="1:15" s="30" customFormat="1" ht="18.75">
      <c r="A100" s="122">
        <f t="shared" si="3"/>
        <v>14</v>
      </c>
      <c r="B100" s="45" t="s">
        <v>97</v>
      </c>
      <c r="C100" s="35" t="s">
        <v>12</v>
      </c>
      <c r="D100" s="39" t="s">
        <v>12</v>
      </c>
      <c r="E100" s="36" t="s">
        <v>12</v>
      </c>
      <c r="F100" s="32" t="s">
        <v>12</v>
      </c>
      <c r="G100" s="32" t="s">
        <v>12</v>
      </c>
      <c r="H100" s="32" t="s">
        <v>12</v>
      </c>
      <c r="I100" s="32" t="s">
        <v>12</v>
      </c>
      <c r="J100" s="32" t="s">
        <v>12</v>
      </c>
      <c r="K100" s="32" t="s">
        <v>12</v>
      </c>
      <c r="L100" s="39" t="s">
        <v>12</v>
      </c>
      <c r="M100" s="35" t="s">
        <v>12</v>
      </c>
      <c r="N100" s="39" t="s">
        <v>12</v>
      </c>
      <c r="O100" s="83"/>
    </row>
    <row r="101" spans="1:15" ht="18.75">
      <c r="A101" s="122">
        <f t="shared" si="3"/>
        <v>15</v>
      </c>
      <c r="B101" s="45" t="s">
        <v>8</v>
      </c>
      <c r="C101" s="35" t="s">
        <v>12</v>
      </c>
      <c r="D101" s="39" t="s">
        <v>12</v>
      </c>
      <c r="E101" s="35" t="s">
        <v>12</v>
      </c>
      <c r="F101" s="32" t="s">
        <v>12</v>
      </c>
      <c r="G101" s="32" t="s">
        <v>12</v>
      </c>
      <c r="H101" s="32" t="s">
        <v>12</v>
      </c>
      <c r="I101" s="32" t="s">
        <v>12</v>
      </c>
      <c r="J101" s="32" t="s">
        <v>12</v>
      </c>
      <c r="K101" s="32" t="s">
        <v>12</v>
      </c>
      <c r="L101" s="39" t="s">
        <v>12</v>
      </c>
      <c r="M101" s="35" t="s">
        <v>12</v>
      </c>
      <c r="N101" s="39" t="s">
        <v>12</v>
      </c>
      <c r="O101" s="76" t="s">
        <v>66</v>
      </c>
    </row>
    <row r="102" spans="1:15" ht="18.75">
      <c r="A102" s="122">
        <f t="shared" si="3"/>
        <v>16</v>
      </c>
      <c r="B102" s="45" t="s">
        <v>10</v>
      </c>
      <c r="C102" s="35" t="s">
        <v>12</v>
      </c>
      <c r="D102" s="39" t="s">
        <v>12</v>
      </c>
      <c r="E102" s="35" t="s">
        <v>12</v>
      </c>
      <c r="F102" s="32" t="s">
        <v>12</v>
      </c>
      <c r="G102" s="32" t="s">
        <v>12</v>
      </c>
      <c r="H102" s="32" t="s">
        <v>12</v>
      </c>
      <c r="I102" s="32" t="s">
        <v>12</v>
      </c>
      <c r="J102" s="32" t="s">
        <v>12</v>
      </c>
      <c r="K102" s="32" t="s">
        <v>12</v>
      </c>
      <c r="L102" s="39" t="s">
        <v>12</v>
      </c>
      <c r="M102" s="35" t="s">
        <v>12</v>
      </c>
      <c r="N102" s="39" t="s">
        <v>12</v>
      </c>
      <c r="O102" s="76" t="s">
        <v>66</v>
      </c>
    </row>
    <row r="103" spans="1:15" ht="18.75">
      <c r="A103" s="122">
        <f t="shared" si="3"/>
        <v>17</v>
      </c>
      <c r="B103" s="45" t="s">
        <v>9</v>
      </c>
      <c r="C103" s="35" t="s">
        <v>12</v>
      </c>
      <c r="D103" s="39" t="s">
        <v>12</v>
      </c>
      <c r="E103" s="35" t="s">
        <v>12</v>
      </c>
      <c r="F103" s="32" t="s">
        <v>12</v>
      </c>
      <c r="G103" s="32" t="s">
        <v>11</v>
      </c>
      <c r="H103" s="33" t="s">
        <v>53</v>
      </c>
      <c r="I103" s="32" t="s">
        <v>12</v>
      </c>
      <c r="J103" s="32" t="s">
        <v>12</v>
      </c>
      <c r="K103" s="32" t="s">
        <v>12</v>
      </c>
      <c r="L103" s="39" t="s">
        <v>12</v>
      </c>
      <c r="M103" s="35" t="s">
        <v>12</v>
      </c>
      <c r="N103" s="39" t="s">
        <v>12</v>
      </c>
      <c r="O103" s="75" t="s">
        <v>259</v>
      </c>
    </row>
    <row r="104" spans="1:15" s="30" customFormat="1" ht="18.75">
      <c r="A104" s="122">
        <f t="shared" si="3"/>
        <v>18</v>
      </c>
      <c r="B104" s="45" t="s">
        <v>260</v>
      </c>
      <c r="C104" s="35" t="s">
        <v>12</v>
      </c>
      <c r="D104" s="39" t="s">
        <v>12</v>
      </c>
      <c r="E104" s="35" t="s">
        <v>12</v>
      </c>
      <c r="F104" s="32" t="s">
        <v>12</v>
      </c>
      <c r="G104" s="32" t="s">
        <v>12</v>
      </c>
      <c r="H104" s="32" t="s">
        <v>12</v>
      </c>
      <c r="I104" s="32" t="s">
        <v>12</v>
      </c>
      <c r="J104" s="32" t="s">
        <v>12</v>
      </c>
      <c r="K104" s="32" t="s">
        <v>12</v>
      </c>
      <c r="L104" s="39" t="s">
        <v>12</v>
      </c>
      <c r="M104" s="35" t="s">
        <v>12</v>
      </c>
      <c r="N104" s="39" t="s">
        <v>12</v>
      </c>
      <c r="O104" s="75"/>
    </row>
    <row r="105" spans="1:15" ht="18.75">
      <c r="A105" s="122">
        <f t="shared" si="3"/>
        <v>19</v>
      </c>
      <c r="B105" s="45" t="s">
        <v>174</v>
      </c>
      <c r="C105" s="35" t="s">
        <v>12</v>
      </c>
      <c r="D105" s="39" t="s">
        <v>12</v>
      </c>
      <c r="E105" s="36" t="s">
        <v>12</v>
      </c>
      <c r="F105" s="32" t="s">
        <v>12</v>
      </c>
      <c r="G105" s="32" t="s">
        <v>11</v>
      </c>
      <c r="H105" s="33" t="s">
        <v>53</v>
      </c>
      <c r="I105" s="34" t="s">
        <v>12</v>
      </c>
      <c r="J105" s="34" t="s">
        <v>12</v>
      </c>
      <c r="K105" s="34" t="s">
        <v>12</v>
      </c>
      <c r="L105" s="40" t="s">
        <v>12</v>
      </c>
      <c r="M105" s="36" t="s">
        <v>12</v>
      </c>
      <c r="N105" s="40" t="s">
        <v>12</v>
      </c>
      <c r="O105" s="75" t="s">
        <v>60</v>
      </c>
    </row>
    <row r="106" spans="1:15" s="30" customFormat="1" ht="18.75">
      <c r="A106" s="122">
        <f t="shared" si="3"/>
        <v>20</v>
      </c>
      <c r="B106" s="45" t="s">
        <v>173</v>
      </c>
      <c r="C106" s="35" t="s">
        <v>12</v>
      </c>
      <c r="D106" s="39" t="s">
        <v>12</v>
      </c>
      <c r="E106" s="36" t="s">
        <v>12</v>
      </c>
      <c r="F106" s="32" t="s">
        <v>12</v>
      </c>
      <c r="G106" s="32" t="s">
        <v>12</v>
      </c>
      <c r="H106" s="32" t="s">
        <v>12</v>
      </c>
      <c r="I106" s="32" t="s">
        <v>12</v>
      </c>
      <c r="J106" s="32" t="s">
        <v>12</v>
      </c>
      <c r="K106" s="34" t="s">
        <v>12</v>
      </c>
      <c r="L106" s="40" t="s">
        <v>12</v>
      </c>
      <c r="M106" s="36" t="s">
        <v>12</v>
      </c>
      <c r="N106" s="40" t="s">
        <v>12</v>
      </c>
      <c r="O106" s="75"/>
    </row>
    <row r="107" spans="1:15" ht="37.5">
      <c r="A107" s="122">
        <f t="shared" si="3"/>
        <v>21</v>
      </c>
      <c r="B107" s="45" t="s">
        <v>54</v>
      </c>
      <c r="C107" s="35" t="s">
        <v>12</v>
      </c>
      <c r="D107" s="39" t="s">
        <v>12</v>
      </c>
      <c r="E107" s="36" t="s">
        <v>12</v>
      </c>
      <c r="F107" s="34" t="s">
        <v>12</v>
      </c>
      <c r="G107" s="32" t="s">
        <v>11</v>
      </c>
      <c r="H107" s="33" t="s">
        <v>53</v>
      </c>
      <c r="I107" s="34" t="s">
        <v>12</v>
      </c>
      <c r="J107" s="34" t="s">
        <v>12</v>
      </c>
      <c r="K107" s="34" t="s">
        <v>12</v>
      </c>
      <c r="L107" s="40" t="s">
        <v>12</v>
      </c>
      <c r="M107" s="36" t="s">
        <v>12</v>
      </c>
      <c r="N107" s="40" t="s">
        <v>12</v>
      </c>
      <c r="O107" s="75" t="s">
        <v>176</v>
      </c>
    </row>
    <row r="108" spans="1:15" ht="37.5">
      <c r="A108" s="122">
        <f t="shared" si="3"/>
        <v>22</v>
      </c>
      <c r="B108" s="45" t="s">
        <v>139</v>
      </c>
      <c r="C108" s="35" t="s">
        <v>12</v>
      </c>
      <c r="D108" s="39" t="s">
        <v>12</v>
      </c>
      <c r="E108" s="36" t="s">
        <v>12</v>
      </c>
      <c r="F108" s="33" t="s">
        <v>53</v>
      </c>
      <c r="G108" s="121" t="s">
        <v>79</v>
      </c>
      <c r="H108" s="32" t="s">
        <v>79</v>
      </c>
      <c r="I108" s="32" t="s">
        <v>79</v>
      </c>
      <c r="J108" s="33" t="s">
        <v>53</v>
      </c>
      <c r="K108" s="34" t="s">
        <v>12</v>
      </c>
      <c r="L108" s="40" t="s">
        <v>12</v>
      </c>
      <c r="M108" s="36" t="s">
        <v>12</v>
      </c>
      <c r="N108" s="39" t="s">
        <v>11</v>
      </c>
      <c r="O108" s="76" t="s">
        <v>246</v>
      </c>
    </row>
    <row r="109" spans="1:15" ht="75">
      <c r="A109" s="122">
        <f t="shared" si="3"/>
        <v>23</v>
      </c>
      <c r="B109" s="45" t="s">
        <v>64</v>
      </c>
      <c r="C109" s="35" t="s">
        <v>12</v>
      </c>
      <c r="D109" s="39" t="s">
        <v>12</v>
      </c>
      <c r="E109" s="36" t="s">
        <v>12</v>
      </c>
      <c r="F109" s="33" t="s">
        <v>53</v>
      </c>
      <c r="G109" s="121" t="s">
        <v>79</v>
      </c>
      <c r="H109" s="32" t="s">
        <v>79</v>
      </c>
      <c r="I109" s="33" t="s">
        <v>79</v>
      </c>
      <c r="J109" s="32" t="s">
        <v>80</v>
      </c>
      <c r="K109" s="34" t="s">
        <v>12</v>
      </c>
      <c r="L109" s="40" t="s">
        <v>12</v>
      </c>
      <c r="M109" s="36" t="s">
        <v>12</v>
      </c>
      <c r="N109" s="39" t="s">
        <v>11</v>
      </c>
      <c r="O109" s="76" t="s">
        <v>247</v>
      </c>
    </row>
    <row r="110" spans="1:15" ht="18.75">
      <c r="A110" s="122">
        <f t="shared" si="3"/>
        <v>24</v>
      </c>
      <c r="B110" s="45" t="s">
        <v>57</v>
      </c>
      <c r="C110" s="35" t="s">
        <v>12</v>
      </c>
      <c r="D110" s="39" t="s">
        <v>12</v>
      </c>
      <c r="E110" s="35" t="s">
        <v>12</v>
      </c>
      <c r="F110" s="32" t="s">
        <v>12</v>
      </c>
      <c r="G110" s="32" t="s">
        <v>12</v>
      </c>
      <c r="H110" s="32" t="s">
        <v>12</v>
      </c>
      <c r="I110" s="32" t="s">
        <v>12</v>
      </c>
      <c r="J110" s="32" t="s">
        <v>12</v>
      </c>
      <c r="K110" s="32" t="s">
        <v>12</v>
      </c>
      <c r="L110" s="39" t="s">
        <v>12</v>
      </c>
      <c r="M110" s="35" t="s">
        <v>12</v>
      </c>
      <c r="N110" s="39" t="s">
        <v>12</v>
      </c>
      <c r="O110" s="76"/>
    </row>
    <row r="111" spans="1:15" ht="18.75">
      <c r="A111" s="122">
        <f t="shared" si="3"/>
        <v>25</v>
      </c>
      <c r="B111" s="59" t="s">
        <v>177</v>
      </c>
      <c r="C111" s="36" t="s">
        <v>12</v>
      </c>
      <c r="D111" s="40" t="s">
        <v>12</v>
      </c>
      <c r="E111" s="36" t="s">
        <v>12</v>
      </c>
      <c r="F111" s="34" t="s">
        <v>12</v>
      </c>
      <c r="G111" s="32" t="s">
        <v>12</v>
      </c>
      <c r="H111" s="36" t="s">
        <v>12</v>
      </c>
      <c r="I111" s="34" t="s">
        <v>12</v>
      </c>
      <c r="J111" s="34" t="s">
        <v>12</v>
      </c>
      <c r="K111" s="34" t="s">
        <v>12</v>
      </c>
      <c r="L111" s="40" t="s">
        <v>12</v>
      </c>
      <c r="M111" s="36" t="s">
        <v>12</v>
      </c>
      <c r="N111" s="39" t="s">
        <v>12</v>
      </c>
      <c r="O111" s="76"/>
    </row>
    <row r="112" spans="1:15" s="30" customFormat="1" ht="19.5" thickBot="1">
      <c r="A112" s="108">
        <f t="shared" si="3"/>
        <v>26</v>
      </c>
      <c r="B112" s="66" t="s">
        <v>67</v>
      </c>
      <c r="C112" s="60" t="s">
        <v>12</v>
      </c>
      <c r="D112" s="42" t="s">
        <v>12</v>
      </c>
      <c r="E112" s="63" t="s">
        <v>53</v>
      </c>
      <c r="F112" s="41" t="s">
        <v>12</v>
      </c>
      <c r="G112" s="41" t="s">
        <v>53</v>
      </c>
      <c r="H112" s="41" t="s">
        <v>12</v>
      </c>
      <c r="I112" s="41" t="s">
        <v>12</v>
      </c>
      <c r="J112" s="41" t="s">
        <v>12</v>
      </c>
      <c r="K112" s="41" t="s">
        <v>12</v>
      </c>
      <c r="L112" s="42" t="s">
        <v>12</v>
      </c>
      <c r="M112" s="60" t="s">
        <v>12</v>
      </c>
      <c r="N112" s="42" t="s">
        <v>12</v>
      </c>
      <c r="O112" s="77" t="s">
        <v>96</v>
      </c>
    </row>
    <row r="113" spans="1:15" s="69" customFormat="1" ht="18.75">
      <c r="A113" s="67"/>
      <c r="B113" s="55"/>
      <c r="C113" s="68"/>
      <c r="D113" s="68"/>
      <c r="E113" s="68"/>
      <c r="F113" s="68"/>
      <c r="G113" s="67"/>
      <c r="H113" s="68"/>
      <c r="I113" s="68"/>
      <c r="J113" s="68"/>
      <c r="K113" s="68"/>
      <c r="L113" s="68"/>
      <c r="M113" s="68"/>
      <c r="N113" s="67"/>
      <c r="O113" s="84"/>
    </row>
    <row r="114" spans="1:15" ht="141" customHeight="1">
      <c r="A114" s="130" t="s">
        <v>158</v>
      </c>
      <c r="B114" s="130"/>
      <c r="C114" s="130"/>
      <c r="D114" s="130"/>
      <c r="E114" s="130"/>
      <c r="F114" s="130"/>
      <c r="G114" s="130"/>
      <c r="H114" s="130"/>
      <c r="I114" s="130"/>
      <c r="J114" s="130"/>
      <c r="K114" s="130"/>
      <c r="L114" s="130"/>
      <c r="M114" s="130"/>
      <c r="N114" s="130"/>
      <c r="O114" s="78" t="s">
        <v>245</v>
      </c>
    </row>
    <row r="115" ht="18.75">
      <c r="A115" s="54"/>
    </row>
    <row r="118" ht="18.75">
      <c r="A118"/>
    </row>
  </sheetData>
  <sheetProtection password="9700" sheet="1" objects="1" scenarios="1" formatCells="0" formatColumns="0" formatRows="0" sort="0" autoFilter="0" pivotTables="0"/>
  <mergeCells count="6">
    <mergeCell ref="M3:N3"/>
    <mergeCell ref="A114:N114"/>
    <mergeCell ref="A1:N1"/>
    <mergeCell ref="C3:D3"/>
    <mergeCell ref="E3:L3"/>
    <mergeCell ref="B32:N32"/>
  </mergeCells>
  <conditionalFormatting sqref="C27:E28 C29:N29 C30:D30 K30:N30 F30:I30 C17:F17 K17:M18 C64:N64 C18:I18 C19:H20 L20:N20 L19:M19 C33:F37 C87:F91 C60:F63 H60:N63 C6:N15 K27:M28 C21:N26">
    <cfRule type="expression" priority="643" dxfId="260" stopIfTrue="1">
      <formula>LEFT(C6,LEN("?"))="?"</formula>
    </cfRule>
    <cfRule type="expression" priority="644" dxfId="0" stopIfTrue="1">
      <formula>NOT(ISERROR(SEARCH("x",C6)))</formula>
    </cfRule>
  </conditionalFormatting>
  <conditionalFormatting sqref="G49 I51:N51 G113:I113 G56:N56 G57:I57 G47:M48 N54 K113:N113 I53:N53 G53 I49:M49 G51">
    <cfRule type="expression" priority="629" dxfId="260" stopIfTrue="1">
      <formula>LEFT(G47,LEN("?"))="?"</formula>
    </cfRule>
    <cfRule type="expression" priority="630" dxfId="0" stopIfTrue="1">
      <formula>NOT(ISERROR(SEARCH("x",G47)))</formula>
    </cfRule>
  </conditionalFormatting>
  <conditionalFormatting sqref="C113:D113 C47:D49 C42:D42 C53:D57 C51:D51">
    <cfRule type="expression" priority="625" dxfId="260" stopIfTrue="1">
      <formula>LEFT(C42,LEN("?"))="?"</formula>
    </cfRule>
    <cfRule type="expression" priority="626" dxfId="0" stopIfTrue="1">
      <formula>NOT(ISERROR(SEARCH("x",C42)))</formula>
    </cfRule>
  </conditionalFormatting>
  <conditionalFormatting sqref="E56:F57 E47:F49 E113:F113 E54:E55 E42:F42 E53:F53 E51:F51">
    <cfRule type="expression" priority="619" dxfId="260" stopIfTrue="1">
      <formula>LEFT(E42,LEN("?"))="?"</formula>
    </cfRule>
    <cfRule type="expression" priority="620" dxfId="0" stopIfTrue="1">
      <formula>NOT(ISERROR(SEARCH("x",E42)))</formula>
    </cfRule>
  </conditionalFormatting>
  <conditionalFormatting sqref="H51 H53">
    <cfRule type="expression" priority="615" dxfId="260" stopIfTrue="1">
      <formula>LEFT(H51,LEN("?"))="?"</formula>
    </cfRule>
    <cfRule type="expression" priority="616" dxfId="0" stopIfTrue="1">
      <formula>NOT(ISERROR(SEARCH("x",H51)))</formula>
    </cfRule>
  </conditionalFormatting>
  <conditionalFormatting sqref="C16:I16 K16:M16 G17:H17">
    <cfRule type="expression" priority="613" dxfId="260" stopIfTrue="1">
      <formula>LEFT(C16,LEN("?"))="?"</formula>
    </cfRule>
    <cfRule type="expression" priority="614" dxfId="0" stopIfTrue="1">
      <formula>NOT(ISERROR(SEARCH("x",C16)))</formula>
    </cfRule>
  </conditionalFormatting>
  <conditionalFormatting sqref="K55:M55">
    <cfRule type="expression" priority="603" dxfId="260" stopIfTrue="1">
      <formula>LEFT(K55,LEN("?"))="?"</formula>
    </cfRule>
    <cfRule type="expression" priority="604" dxfId="0" stopIfTrue="1">
      <formula>NOT(ISERROR(SEARCH("x",K55)))</formula>
    </cfRule>
  </conditionalFormatting>
  <conditionalFormatting sqref="G28:J28 G27 I27:J27">
    <cfRule type="expression" priority="609" dxfId="260" stopIfTrue="1">
      <formula>LEFT(G27,LEN("?"))="?"</formula>
    </cfRule>
    <cfRule type="expression" priority="610" dxfId="0" stopIfTrue="1">
      <formula>NOT(ISERROR(SEARCH("x",G27)))</formula>
    </cfRule>
  </conditionalFormatting>
  <conditionalFormatting sqref="H27">
    <cfRule type="expression" priority="605" dxfId="260" stopIfTrue="1">
      <formula>LEFT(H27,LEN("?"))="?"</formula>
    </cfRule>
    <cfRule type="expression" priority="606" dxfId="0" stopIfTrue="1">
      <formula>NOT(ISERROR(SEARCH("x",H27)))</formula>
    </cfRule>
  </conditionalFormatting>
  <conditionalFormatting sqref="G55:J55 G54 I54">
    <cfRule type="expression" priority="601" dxfId="260" stopIfTrue="1">
      <formula>LEFT(G54,LEN("?"))="?"</formula>
    </cfRule>
    <cfRule type="expression" priority="602" dxfId="0" stopIfTrue="1">
      <formula>NOT(ISERROR(SEARCH("x",G54)))</formula>
    </cfRule>
  </conditionalFormatting>
  <conditionalFormatting sqref="F54:F55">
    <cfRule type="expression" priority="599" dxfId="260" stopIfTrue="1">
      <formula>LEFT(F54,LEN("?"))="?"</formula>
    </cfRule>
    <cfRule type="expression" priority="600" dxfId="0" stopIfTrue="1">
      <formula>NOT(ISERROR(SEARCH("x",F54)))</formula>
    </cfRule>
  </conditionalFormatting>
  <conditionalFormatting sqref="H54">
    <cfRule type="expression" priority="597" dxfId="260" stopIfTrue="1">
      <formula>LEFT(H54,LEN("?"))="?"</formula>
    </cfRule>
    <cfRule type="expression" priority="598" dxfId="0" stopIfTrue="1">
      <formula>NOT(ISERROR(SEARCH("x",H54)))</formula>
    </cfRule>
  </conditionalFormatting>
  <conditionalFormatting sqref="C44:N45">
    <cfRule type="expression" priority="595" dxfId="260" stopIfTrue="1">
      <formula>LEFT(C44,LEN("?"))="?"</formula>
    </cfRule>
    <cfRule type="expression" priority="596" dxfId="0" stopIfTrue="1">
      <formula>NOT(ISERROR(SEARCH("x",C44)))</formula>
    </cfRule>
  </conditionalFormatting>
  <conditionalFormatting sqref="C43:I43 K43:M43">
    <cfRule type="expression" priority="593" dxfId="260" stopIfTrue="1">
      <formula>LEFT(C43,LEN("?"))="?"</formula>
    </cfRule>
    <cfRule type="expression" priority="594" dxfId="0" stopIfTrue="1">
      <formula>NOT(ISERROR(SEARCH("x",C43)))</formula>
    </cfRule>
  </conditionalFormatting>
  <conditionalFormatting sqref="C84:N84 C76:N76 C74:D75 C81:F83 H83:N83 H81:I82 K81:N82 C80:N80 C78:N78">
    <cfRule type="expression" priority="591" dxfId="260" stopIfTrue="1">
      <formula>LEFT(C74,LEN("?"))="?"</formula>
    </cfRule>
    <cfRule type="expression" priority="592" dxfId="0" stopIfTrue="1">
      <formula>NOT(ISERROR(SEARCH("x",C74)))</formula>
    </cfRule>
  </conditionalFormatting>
  <conditionalFormatting sqref="G81">
    <cfRule type="expression" priority="587" dxfId="260" stopIfTrue="1">
      <formula>LEFT(G81,LEN("?"))="?"</formula>
    </cfRule>
    <cfRule type="expression" priority="588" dxfId="0" stopIfTrue="1">
      <formula>NOT(ISERROR(SEARCH("x",G81)))</formula>
    </cfRule>
  </conditionalFormatting>
  <conditionalFormatting sqref="G82:G83">
    <cfRule type="expression" priority="581" dxfId="260" stopIfTrue="1">
      <formula>LEFT(G82,LEN("?"))="?"</formula>
    </cfRule>
    <cfRule type="expression" priority="582" dxfId="0" stopIfTrue="1">
      <formula>NOT(ISERROR(SEARCH("x",G82)))</formula>
    </cfRule>
  </conditionalFormatting>
  <conditionalFormatting sqref="K74:M75">
    <cfRule type="expression" priority="487" dxfId="260" stopIfTrue="1">
      <formula>LEFT(K74,LEN("?"))="?"</formula>
    </cfRule>
    <cfRule type="expression" priority="488" dxfId="0" stopIfTrue="1">
      <formula>NOT(ISERROR(SEARCH("x",K74)))</formula>
    </cfRule>
  </conditionalFormatting>
  <conditionalFormatting sqref="K54:M54">
    <cfRule type="expression" priority="479" dxfId="260" stopIfTrue="1">
      <formula>LEFT(K54,LEN("?"))="?"</formula>
    </cfRule>
    <cfRule type="expression" priority="480" dxfId="0" stopIfTrue="1">
      <formula>NOT(ISERROR(SEARCH("x",K54)))</formula>
    </cfRule>
  </conditionalFormatting>
  <conditionalFormatting sqref="C102:D103 D101 C96:D96 C107:D111 C105:D105">
    <cfRule type="expression" priority="461" dxfId="260" stopIfTrue="1">
      <formula>LEFT(C96,LEN("?"))="?"</formula>
    </cfRule>
    <cfRule type="expression" priority="462" dxfId="0" stopIfTrue="1">
      <formula>NOT(ISERROR(SEARCH("x",C96)))</formula>
    </cfRule>
  </conditionalFormatting>
  <conditionalFormatting sqref="C101 C98:N99">
    <cfRule type="expression" priority="443" dxfId="260" stopIfTrue="1">
      <formula>LEFT(C98,LEN("?"))="?"</formula>
    </cfRule>
    <cfRule type="expression" priority="444" dxfId="0" stopIfTrue="1">
      <formula>NOT(ISERROR(SEARCH("x",C98)))</formula>
    </cfRule>
  </conditionalFormatting>
  <conditionalFormatting sqref="C97:I97">
    <cfRule type="expression" priority="441" dxfId="260" stopIfTrue="1">
      <formula>LEFT(C97,LEN("?"))="?"</formula>
    </cfRule>
    <cfRule type="expression" priority="442" dxfId="0" stopIfTrue="1">
      <formula>NOT(ISERROR(SEARCH("x",C97)))</formula>
    </cfRule>
  </conditionalFormatting>
  <conditionalFormatting sqref="G110:N111 G103 I105:N105 G101:N102 I103 K103:M103 I107:N107 G107 G105">
    <cfRule type="expression" priority="437" dxfId="260" stopIfTrue="1">
      <formula>LEFT(G101,LEN("?"))="?"</formula>
    </cfRule>
    <cfRule type="expression" priority="438" dxfId="0" stopIfTrue="1">
      <formula>NOT(ISERROR(SEARCH("x",G101)))</formula>
    </cfRule>
  </conditionalFormatting>
  <conditionalFormatting sqref="E110:F111 E108:E109 E101:F103 E107:F107 E105:F105">
    <cfRule type="expression" priority="435" dxfId="260" stopIfTrue="1">
      <formula>LEFT(E101,LEN("?"))="?"</formula>
    </cfRule>
    <cfRule type="expression" priority="436" dxfId="0" stopIfTrue="1">
      <formula>NOT(ISERROR(SEARCH("x",E101)))</formula>
    </cfRule>
  </conditionalFormatting>
  <conditionalFormatting sqref="H103 H107 H105">
    <cfRule type="expression" priority="433" dxfId="260" stopIfTrue="1">
      <formula>LEFT(H103,LEN("?"))="?"</formula>
    </cfRule>
    <cfRule type="expression" priority="434" dxfId="0" stopIfTrue="1">
      <formula>NOT(ISERROR(SEARCH("x",H103)))</formula>
    </cfRule>
  </conditionalFormatting>
  <conditionalFormatting sqref="K109:M109">
    <cfRule type="expression" priority="431" dxfId="260" stopIfTrue="1">
      <formula>LEFT(K109,LEN("?"))="?"</formula>
    </cfRule>
    <cfRule type="expression" priority="432" dxfId="0" stopIfTrue="1">
      <formula>NOT(ISERROR(SEARCH("x",K109)))</formula>
    </cfRule>
  </conditionalFormatting>
  <conditionalFormatting sqref="G109:J109 G108">
    <cfRule type="expression" priority="429" dxfId="260" stopIfTrue="1">
      <formula>LEFT(G108,LEN("?"))="?"</formula>
    </cfRule>
    <cfRule type="expression" priority="430" dxfId="0" stopIfTrue="1">
      <formula>NOT(ISERROR(SEARCH("x",G108)))</formula>
    </cfRule>
  </conditionalFormatting>
  <conditionalFormatting sqref="H108">
    <cfRule type="expression" priority="425" dxfId="260" stopIfTrue="1">
      <formula>LEFT(H108,LEN("?"))="?"</formula>
    </cfRule>
    <cfRule type="expression" priority="426" dxfId="0" stopIfTrue="1">
      <formula>NOT(ISERROR(SEARCH("x",H108)))</formula>
    </cfRule>
  </conditionalFormatting>
  <conditionalFormatting sqref="F27:F28">
    <cfRule type="expression" priority="421" dxfId="260" stopIfTrue="1">
      <formula>LEFT(F27,LEN("?"))="?"</formula>
    </cfRule>
    <cfRule type="expression" priority="422" dxfId="0" stopIfTrue="1">
      <formula>NOT(ISERROR(SEARCH("x",F27)))</formula>
    </cfRule>
  </conditionalFormatting>
  <conditionalFormatting sqref="N74:N75">
    <cfRule type="expression" priority="415" dxfId="260" stopIfTrue="1">
      <formula>LEFT(N74,LEN("?"))="?"</formula>
    </cfRule>
    <cfRule type="expression" priority="416" dxfId="0" stopIfTrue="1">
      <formula>NOT(ISERROR(SEARCH("x",N74)))</formula>
    </cfRule>
  </conditionalFormatting>
  <conditionalFormatting sqref="C58:F58 K58:N58 H58:I58">
    <cfRule type="expression" priority="411" dxfId="260" stopIfTrue="1">
      <formula>LEFT(C58,LEN("?"))="?"</formula>
    </cfRule>
    <cfRule type="expression" priority="412" dxfId="0" stopIfTrue="1">
      <formula>NOT(ISERROR(SEARCH("x",C58)))</formula>
    </cfRule>
  </conditionalFormatting>
  <conditionalFormatting sqref="C31:F31 H31:N31">
    <cfRule type="expression" priority="409" dxfId="260" stopIfTrue="1">
      <formula>LEFT(C31,LEN("?"))="?"</formula>
    </cfRule>
    <cfRule type="expression" priority="410" dxfId="0" stopIfTrue="1">
      <formula>NOT(ISERROR(SEARCH("x",C31)))</formula>
    </cfRule>
  </conditionalFormatting>
  <conditionalFormatting sqref="G112">
    <cfRule type="expression" priority="373" dxfId="260" stopIfTrue="1">
      <formula>LEFT(G112,LEN("?"))="?"</formula>
    </cfRule>
    <cfRule type="expression" priority="374" dxfId="0" stopIfTrue="1">
      <formula>NOT(ISERROR(SEARCH("x",G112)))</formula>
    </cfRule>
  </conditionalFormatting>
  <conditionalFormatting sqref="E30">
    <cfRule type="expression" priority="395" dxfId="260" stopIfTrue="1">
      <formula>LEFT(E30,LEN("?"))="?"</formula>
    </cfRule>
    <cfRule type="expression" priority="396" dxfId="0" stopIfTrue="1">
      <formula>NOT(ISERROR(SEARCH("x",E30)))</formula>
    </cfRule>
  </conditionalFormatting>
  <conditionalFormatting sqref="C85:F85 H85:N85">
    <cfRule type="expression" priority="383" dxfId="260" stopIfTrue="1">
      <formula>LEFT(C85,LEN("?"))="?"</formula>
    </cfRule>
    <cfRule type="expression" priority="384" dxfId="0" stopIfTrue="1">
      <formula>NOT(ISERROR(SEARCH("x",C85)))</formula>
    </cfRule>
  </conditionalFormatting>
  <conditionalFormatting sqref="G85">
    <cfRule type="expression" priority="379" dxfId="260" stopIfTrue="1">
      <formula>LEFT(G85,LEN("?"))="?"</formula>
    </cfRule>
    <cfRule type="expression" priority="380" dxfId="0" stopIfTrue="1">
      <formula>NOT(ISERROR(SEARCH("x",G85)))</formula>
    </cfRule>
  </conditionalFormatting>
  <conditionalFormatting sqref="C112:D112 F112 H112:I112 K112:M112">
    <cfRule type="expression" priority="377" dxfId="260" stopIfTrue="1">
      <formula>LEFT(C112,LEN("?"))="?"</formula>
    </cfRule>
    <cfRule type="expression" priority="378" dxfId="0" stopIfTrue="1">
      <formula>NOT(ISERROR(SEARCH("x",C112)))</formula>
    </cfRule>
  </conditionalFormatting>
  <conditionalFormatting sqref="E112">
    <cfRule type="expression" priority="367" dxfId="260" stopIfTrue="1">
      <formula>LEFT(E112,LEN("?"))="?"</formula>
    </cfRule>
    <cfRule type="expression" priority="368" dxfId="0" stopIfTrue="1">
      <formula>NOT(ISERROR(SEARCH("x",E112)))</formula>
    </cfRule>
  </conditionalFormatting>
  <conditionalFormatting sqref="J30">
    <cfRule type="expression" priority="329" dxfId="260" stopIfTrue="1">
      <formula>LEFT(J30,LEN("?"))="?"</formula>
    </cfRule>
    <cfRule type="expression" priority="330" dxfId="0" stopIfTrue="1">
      <formula>NOT(ISERROR(SEARCH("x",J30)))</formula>
    </cfRule>
  </conditionalFormatting>
  <conditionalFormatting sqref="C69:N72">
    <cfRule type="expression" priority="359" dxfId="260" stopIfTrue="1">
      <formula>LEFT(C69,LEN("?"))="?"</formula>
    </cfRule>
    <cfRule type="expression" priority="360" dxfId="0" stopIfTrue="1">
      <formula>NOT(ISERROR(SEARCH("x",C69)))</formula>
    </cfRule>
  </conditionalFormatting>
  <conditionalFormatting sqref="C38:N40 C41:F41">
    <cfRule type="expression" priority="355" dxfId="260" stopIfTrue="1">
      <formula>LEFT(C38,LEN("?"))="?"</formula>
    </cfRule>
    <cfRule type="expression" priority="356" dxfId="0" stopIfTrue="1">
      <formula>NOT(ISERROR(SEARCH("x",C38)))</formula>
    </cfRule>
  </conditionalFormatting>
  <conditionalFormatting sqref="C65:N68">
    <cfRule type="expression" priority="353" dxfId="260" stopIfTrue="1">
      <formula>LEFT(C65,LEN("?"))="?"</formula>
    </cfRule>
    <cfRule type="expression" priority="354" dxfId="0" stopIfTrue="1">
      <formula>NOT(ISERROR(SEARCH("x",C65)))</formula>
    </cfRule>
  </conditionalFormatting>
  <conditionalFormatting sqref="J17:J18">
    <cfRule type="expression" priority="345" dxfId="260" stopIfTrue="1">
      <formula>LEFT(J17,LEN("?"))="?"</formula>
    </cfRule>
    <cfRule type="expression" priority="346" dxfId="0" stopIfTrue="1">
      <formula>NOT(ISERROR(SEARCH("x",J17)))</formula>
    </cfRule>
  </conditionalFormatting>
  <conditionalFormatting sqref="J16">
    <cfRule type="expression" priority="343" dxfId="260" stopIfTrue="1">
      <formula>LEFT(J16,LEN("?"))="?"</formula>
    </cfRule>
    <cfRule type="expression" priority="344" dxfId="0" stopIfTrue="1">
      <formula>NOT(ISERROR(SEARCH("x",J16)))</formula>
    </cfRule>
  </conditionalFormatting>
  <conditionalFormatting sqref="N17:N18">
    <cfRule type="expression" priority="337" dxfId="260" stopIfTrue="1">
      <formula>LEFT(N17,LEN("?"))="?"</formula>
    </cfRule>
    <cfRule type="expression" priority="338" dxfId="0" stopIfTrue="1">
      <formula>NOT(ISERROR(SEARCH("x",N17)))</formula>
    </cfRule>
  </conditionalFormatting>
  <conditionalFormatting sqref="N16">
    <cfRule type="expression" priority="335" dxfId="260" stopIfTrue="1">
      <formula>LEFT(N16,LEN("?"))="?"</formula>
    </cfRule>
    <cfRule type="expression" priority="336" dxfId="0" stopIfTrue="1">
      <formula>NOT(ISERROR(SEARCH("x",N16)))</formula>
    </cfRule>
  </conditionalFormatting>
  <conditionalFormatting sqref="I92:N94 C92:F95 J95:N95">
    <cfRule type="expression" priority="333" dxfId="260" stopIfTrue="1">
      <formula>LEFT(C92,LEN("?"))="?"</formula>
    </cfRule>
    <cfRule type="expression" priority="334" dxfId="0" stopIfTrue="1">
      <formula>NOT(ISERROR(SEARCH("x",C92)))</formula>
    </cfRule>
  </conditionalFormatting>
  <conditionalFormatting sqref="G94:H94 H92:H93">
    <cfRule type="expression" priority="331" dxfId="260" stopIfTrue="1">
      <formula>LEFT(G92,LEN("?"))="?"</formula>
    </cfRule>
    <cfRule type="expression" priority="332" dxfId="0" stopIfTrue="1">
      <formula>NOT(ISERROR(SEARCH("x",G92)))</formula>
    </cfRule>
  </conditionalFormatting>
  <conditionalFormatting sqref="H49">
    <cfRule type="expression" priority="281" dxfId="260" stopIfTrue="1">
      <formula>LEFT(H49,LEN("?"))="?"</formula>
    </cfRule>
    <cfRule type="expression" priority="282" dxfId="0" stopIfTrue="1">
      <formula>NOT(ISERROR(SEARCH("x",H49)))</formula>
    </cfRule>
  </conditionalFormatting>
  <conditionalFormatting sqref="G74:I75">
    <cfRule type="expression" priority="263" dxfId="260" stopIfTrue="1">
      <formula>LEFT(G74,LEN("?"))="?"</formula>
    </cfRule>
    <cfRule type="expression" priority="264" dxfId="0" stopIfTrue="1">
      <formula>NOT(ISERROR(SEARCH("x",G74)))</formula>
    </cfRule>
  </conditionalFormatting>
  <conditionalFormatting sqref="E74:F75">
    <cfRule type="expression" priority="261" dxfId="260" stopIfTrue="1">
      <formula>LEFT(E74,LEN("?"))="?"</formula>
    </cfRule>
    <cfRule type="expression" priority="262" dxfId="0" stopIfTrue="1">
      <formula>NOT(ISERROR(SEARCH("x",E74)))</formula>
    </cfRule>
  </conditionalFormatting>
  <conditionalFormatting sqref="J43">
    <cfRule type="expression" priority="255" dxfId="260" stopIfTrue="1">
      <formula>LEFT(J43,LEN("?"))="?"</formula>
    </cfRule>
    <cfRule type="expression" priority="256" dxfId="0" stopIfTrue="1">
      <formula>NOT(ISERROR(SEARCH("x",J43)))</formula>
    </cfRule>
  </conditionalFormatting>
  <conditionalFormatting sqref="N43">
    <cfRule type="expression" priority="253" dxfId="260" stopIfTrue="1">
      <formula>LEFT(N43,LEN("?"))="?"</formula>
    </cfRule>
    <cfRule type="expression" priority="254" dxfId="0" stopIfTrue="1">
      <formula>NOT(ISERROR(SEARCH("x",N43)))</formula>
    </cfRule>
  </conditionalFormatting>
  <conditionalFormatting sqref="N49">
    <cfRule type="expression" priority="251" dxfId="260" stopIfTrue="1">
      <formula>LEFT(N49,LEN("?"))="?"</formula>
    </cfRule>
    <cfRule type="expression" priority="252" dxfId="0" stopIfTrue="1">
      <formula>NOT(ISERROR(SEARCH("x",N49)))</formula>
    </cfRule>
  </conditionalFormatting>
  <conditionalFormatting sqref="J54">
    <cfRule type="expression" priority="249" dxfId="260" stopIfTrue="1">
      <formula>LEFT(J54,LEN("?"))="?"</formula>
    </cfRule>
    <cfRule type="expression" priority="250" dxfId="0" stopIfTrue="1">
      <formula>NOT(ISERROR(SEARCH("x",J54)))</formula>
    </cfRule>
  </conditionalFormatting>
  <conditionalFormatting sqref="K57:M57">
    <cfRule type="expression" priority="245" dxfId="260" stopIfTrue="1">
      <formula>LEFT(K57,LEN("?"))="?"</formula>
    </cfRule>
    <cfRule type="expression" priority="246" dxfId="0" stopIfTrue="1">
      <formula>NOT(ISERROR(SEARCH("x",K57)))</formula>
    </cfRule>
  </conditionalFormatting>
  <conditionalFormatting sqref="J57">
    <cfRule type="expression" priority="243" dxfId="260" stopIfTrue="1">
      <formula>LEFT(J57,LEN("?"))="?"</formula>
    </cfRule>
    <cfRule type="expression" priority="244" dxfId="0" stopIfTrue="1">
      <formula>NOT(ISERROR(SEARCH("x",J57)))</formula>
    </cfRule>
  </conditionalFormatting>
  <conditionalFormatting sqref="K97">
    <cfRule type="expression" priority="223" dxfId="260" stopIfTrue="1">
      <formula>LEFT(K97,LEN("?"))="?"</formula>
    </cfRule>
    <cfRule type="expression" priority="224" dxfId="0" stopIfTrue="1">
      <formula>NOT(ISERROR(SEARCH("x",K97)))</formula>
    </cfRule>
  </conditionalFormatting>
  <conditionalFormatting sqref="M97">
    <cfRule type="expression" priority="221" dxfId="260" stopIfTrue="1">
      <formula>LEFT(M97,LEN("?"))="?"</formula>
    </cfRule>
    <cfRule type="expression" priority="222" dxfId="0" stopIfTrue="1">
      <formula>NOT(ISERROR(SEARCH("x",M97)))</formula>
    </cfRule>
  </conditionalFormatting>
  <conditionalFormatting sqref="L97">
    <cfRule type="expression" priority="219" dxfId="260" stopIfTrue="1">
      <formula>LEFT(L97,LEN("?"))="?"</formula>
    </cfRule>
    <cfRule type="expression" priority="220" dxfId="0" stopIfTrue="1">
      <formula>NOT(ISERROR(SEARCH("x",L97)))</formula>
    </cfRule>
  </conditionalFormatting>
  <conditionalFormatting sqref="J97">
    <cfRule type="expression" priority="217" dxfId="260" stopIfTrue="1">
      <formula>LEFT(J97,LEN("?"))="?"</formula>
    </cfRule>
    <cfRule type="expression" priority="218" dxfId="0" stopIfTrue="1">
      <formula>NOT(ISERROR(SEARCH("x",J97)))</formula>
    </cfRule>
  </conditionalFormatting>
  <conditionalFormatting sqref="N97">
    <cfRule type="expression" priority="215" dxfId="260" stopIfTrue="1">
      <formula>LEFT(N97,LEN("?"))="?"</formula>
    </cfRule>
    <cfRule type="expression" priority="216" dxfId="0" stopIfTrue="1">
      <formula>NOT(ISERROR(SEARCH("x",N97)))</formula>
    </cfRule>
  </conditionalFormatting>
  <conditionalFormatting sqref="K108:M108">
    <cfRule type="expression" priority="213" dxfId="260" stopIfTrue="1">
      <formula>LEFT(K108,LEN("?"))="?"</formula>
    </cfRule>
    <cfRule type="expression" priority="214" dxfId="0" stopIfTrue="1">
      <formula>NOT(ISERROR(SEARCH("x",K108)))</formula>
    </cfRule>
  </conditionalFormatting>
  <conditionalFormatting sqref="G92">
    <cfRule type="expression" priority="207" dxfId="260" stopIfTrue="1">
      <formula>LEFT(G92,LEN("?"))="?"</formula>
    </cfRule>
    <cfRule type="expression" priority="208" dxfId="0" stopIfTrue="1">
      <formula>NOT(ISERROR(SEARCH("x",G92)))</formula>
    </cfRule>
  </conditionalFormatting>
  <conditionalFormatting sqref="G93">
    <cfRule type="expression" priority="205" dxfId="260" stopIfTrue="1">
      <formula>LEFT(G93,LEN("?"))="?"</formula>
    </cfRule>
    <cfRule type="expression" priority="206" dxfId="0" stopIfTrue="1">
      <formula>NOT(ISERROR(SEARCH("x",G93)))</formula>
    </cfRule>
  </conditionalFormatting>
  <conditionalFormatting sqref="J81">
    <cfRule type="expression" priority="187" dxfId="260" stopIfTrue="1">
      <formula>LEFT(J81,LEN("?"))="?"</formula>
    </cfRule>
    <cfRule type="expression" priority="188" dxfId="0" stopIfTrue="1">
      <formula>NOT(ISERROR(SEARCH("x",J81)))</formula>
    </cfRule>
  </conditionalFormatting>
  <conditionalFormatting sqref="J82">
    <cfRule type="expression" priority="185" dxfId="260" stopIfTrue="1">
      <formula>LEFT(J82,LEN("?"))="?"</formula>
    </cfRule>
    <cfRule type="expression" priority="186" dxfId="0" stopIfTrue="1">
      <formula>NOT(ISERROR(SEARCH("x",J82)))</formula>
    </cfRule>
  </conditionalFormatting>
  <conditionalFormatting sqref="N47">
    <cfRule type="expression" priority="183" dxfId="260" stopIfTrue="1">
      <formula>LEFT(N47,LEN("?"))="?"</formula>
    </cfRule>
    <cfRule type="expression" priority="184" dxfId="0" stopIfTrue="1">
      <formula>NOT(ISERROR(SEARCH("x",N47)))</formula>
    </cfRule>
  </conditionalFormatting>
  <conditionalFormatting sqref="N48">
    <cfRule type="expression" priority="179" dxfId="260" stopIfTrue="1">
      <formula>LEFT(N48,LEN("?"))="?"</formula>
    </cfRule>
    <cfRule type="expression" priority="180" dxfId="0" stopIfTrue="1">
      <formula>NOT(ISERROR(SEARCH("x",N48)))</formula>
    </cfRule>
  </conditionalFormatting>
  <conditionalFormatting sqref="J74">
    <cfRule type="expression" priority="177" dxfId="260" stopIfTrue="1">
      <formula>LEFT(J74,LEN("?"))="?"</formula>
    </cfRule>
    <cfRule type="expression" priority="178" dxfId="0" stopIfTrue="1">
      <formula>NOT(ISERROR(SEARCH("x",J74)))</formula>
    </cfRule>
  </conditionalFormatting>
  <conditionalFormatting sqref="J75">
    <cfRule type="expression" priority="175" dxfId="260" stopIfTrue="1">
      <formula>LEFT(J75,LEN("?"))="?"</formula>
    </cfRule>
    <cfRule type="expression" priority="176" dxfId="0" stopIfTrue="1">
      <formula>NOT(ISERROR(SEARCH("x",J75)))</formula>
    </cfRule>
  </conditionalFormatting>
  <conditionalFormatting sqref="G61:G63">
    <cfRule type="expression" priority="173" dxfId="260" stopIfTrue="1">
      <formula>LEFT(G61,LEN("?"))="?"</formula>
    </cfRule>
    <cfRule type="expression" priority="174" dxfId="0" stopIfTrue="1">
      <formula>NOT(ISERROR(SEARCH("x",G61)))</formula>
    </cfRule>
  </conditionalFormatting>
  <conditionalFormatting sqref="G95:I95">
    <cfRule type="expression" priority="165" dxfId="260" stopIfTrue="1">
      <formula>LEFT(G95,LEN("?"))="?"</formula>
    </cfRule>
    <cfRule type="expression" priority="166" dxfId="0" stopIfTrue="1">
      <formula>NOT(ISERROR(SEARCH("x",G95)))</formula>
    </cfRule>
  </conditionalFormatting>
  <conditionalFormatting sqref="E96:F96 J96:N96">
    <cfRule type="expression" priority="163" dxfId="260" stopIfTrue="1">
      <formula>LEFT(E96,LEN("?"))="?"</formula>
    </cfRule>
    <cfRule type="expression" priority="164" dxfId="0" stopIfTrue="1">
      <formula>NOT(ISERROR(SEARCH("x",E96)))</formula>
    </cfRule>
  </conditionalFormatting>
  <conditionalFormatting sqref="G96:I96">
    <cfRule type="expression" priority="161" dxfId="260" stopIfTrue="1">
      <formula>LEFT(G96,LEN("?"))="?"</formula>
    </cfRule>
    <cfRule type="expression" priority="162" dxfId="0" stopIfTrue="1">
      <formula>NOT(ISERROR(SEARCH("x",G96)))</formula>
    </cfRule>
  </conditionalFormatting>
  <conditionalFormatting sqref="N46">
    <cfRule type="expression" priority="119" dxfId="260" stopIfTrue="1">
      <formula>LEFT(N46,LEN("?"))="?"</formula>
    </cfRule>
    <cfRule type="expression" priority="120" dxfId="0" stopIfTrue="1">
      <formula>NOT(ISERROR(SEARCH("x",N46)))</formula>
    </cfRule>
  </conditionalFormatting>
  <conditionalFormatting sqref="J113">
    <cfRule type="expression" priority="141" dxfId="260" stopIfTrue="1">
      <formula>LEFT(J113,LEN("?"))="?"</formula>
    </cfRule>
    <cfRule type="expression" priority="142" dxfId="0" stopIfTrue="1">
      <formula>NOT(ISERROR(SEARCH("x",J113)))</formula>
    </cfRule>
  </conditionalFormatting>
  <conditionalFormatting sqref="J58">
    <cfRule type="expression" priority="153" dxfId="260" stopIfTrue="1">
      <formula>LEFT(J58,LEN("?"))="?"</formula>
    </cfRule>
    <cfRule type="expression" priority="154" dxfId="0" stopIfTrue="1">
      <formula>NOT(ISERROR(SEARCH("x",J58)))</formula>
    </cfRule>
  </conditionalFormatting>
  <conditionalFormatting sqref="N19">
    <cfRule type="expression" priority="129" dxfId="260" stopIfTrue="1">
      <formula>LEFT(N19,LEN("?"))="?"</formula>
    </cfRule>
    <cfRule type="expression" priority="130" dxfId="0" stopIfTrue="1">
      <formula>NOT(ISERROR(SEARCH("x",N19)))</formula>
    </cfRule>
  </conditionalFormatting>
  <conditionalFormatting sqref="J112">
    <cfRule type="expression" priority="149" dxfId="260" stopIfTrue="1">
      <formula>LEFT(J112,LEN("?"))="?"</formula>
    </cfRule>
    <cfRule type="expression" priority="150" dxfId="0" stopIfTrue="1">
      <formula>NOT(ISERROR(SEARCH("x",J112)))</formula>
    </cfRule>
  </conditionalFormatting>
  <conditionalFormatting sqref="N112">
    <cfRule type="expression" priority="145" dxfId="260" stopIfTrue="1">
      <formula>LEFT(N112,LEN("?"))="?"</formula>
    </cfRule>
    <cfRule type="expression" priority="146" dxfId="0" stopIfTrue="1">
      <formula>NOT(ISERROR(SEARCH("x",N112)))</formula>
    </cfRule>
  </conditionalFormatting>
  <conditionalFormatting sqref="N73">
    <cfRule type="expression" priority="105" dxfId="260" stopIfTrue="1">
      <formula>LEFT(N73,LEN("?"))="?"</formula>
    </cfRule>
    <cfRule type="expression" priority="106" dxfId="0" stopIfTrue="1">
      <formula>NOT(ISERROR(SEARCH("x",N73)))</formula>
    </cfRule>
  </conditionalFormatting>
  <conditionalFormatting sqref="I19:I20">
    <cfRule type="expression" priority="139" dxfId="260" stopIfTrue="1">
      <formula>LEFT(I19,LEN("?"))="?"</formula>
    </cfRule>
    <cfRule type="expression" priority="140" dxfId="0" stopIfTrue="1">
      <formula>NOT(ISERROR(SEARCH("x",I19)))</formula>
    </cfRule>
  </conditionalFormatting>
  <conditionalFormatting sqref="J20">
    <cfRule type="expression" priority="137" dxfId="260" stopIfTrue="1">
      <formula>LEFT(J20,LEN("?"))="?"</formula>
    </cfRule>
    <cfRule type="expression" priority="138" dxfId="0" stopIfTrue="1">
      <formula>NOT(ISERROR(SEARCH("x",J20)))</formula>
    </cfRule>
  </conditionalFormatting>
  <conditionalFormatting sqref="K19:K20">
    <cfRule type="expression" priority="135" dxfId="260" stopIfTrue="1">
      <formula>LEFT(K19,LEN("?"))="?"</formula>
    </cfRule>
    <cfRule type="expression" priority="136" dxfId="0" stopIfTrue="1">
      <formula>NOT(ISERROR(SEARCH("x",K19)))</formula>
    </cfRule>
  </conditionalFormatting>
  <conditionalFormatting sqref="J19">
    <cfRule type="expression" priority="131" dxfId="260" stopIfTrue="1">
      <formula>LEFT(J19,LEN("?"))="?"</formula>
    </cfRule>
    <cfRule type="expression" priority="132" dxfId="0" stopIfTrue="1">
      <formula>NOT(ISERROR(SEARCH("x",J19)))</formula>
    </cfRule>
  </conditionalFormatting>
  <conditionalFormatting sqref="J46">
    <cfRule type="expression" priority="121" dxfId="260" stopIfTrue="1">
      <formula>LEFT(J46,LEN("?"))="?"</formula>
    </cfRule>
    <cfRule type="expression" priority="122" dxfId="0" stopIfTrue="1">
      <formula>NOT(ISERROR(SEARCH("x",J46)))</formula>
    </cfRule>
  </conditionalFormatting>
  <conditionalFormatting sqref="C46:H46 L46:M46">
    <cfRule type="expression" priority="127" dxfId="260" stopIfTrue="1">
      <formula>LEFT(C46,LEN("?"))="?"</formula>
    </cfRule>
    <cfRule type="expression" priority="128" dxfId="0" stopIfTrue="1">
      <formula>NOT(ISERROR(SEARCH("x",C46)))</formula>
    </cfRule>
  </conditionalFormatting>
  <conditionalFormatting sqref="I46">
    <cfRule type="expression" priority="125" dxfId="260" stopIfTrue="1">
      <formula>LEFT(I46,LEN("?"))="?"</formula>
    </cfRule>
    <cfRule type="expression" priority="126" dxfId="0" stopIfTrue="1">
      <formula>NOT(ISERROR(SEARCH("x",I46)))</formula>
    </cfRule>
  </conditionalFormatting>
  <conditionalFormatting sqref="K46">
    <cfRule type="expression" priority="123" dxfId="260" stopIfTrue="1">
      <formula>LEFT(K46,LEN("?"))="?"</formula>
    </cfRule>
    <cfRule type="expression" priority="124" dxfId="0" stopIfTrue="1">
      <formula>NOT(ISERROR(SEARCH("x",K46)))</formula>
    </cfRule>
  </conditionalFormatting>
  <conditionalFormatting sqref="H73">
    <cfRule type="expression" priority="107" dxfId="260" stopIfTrue="1">
      <formula>LEFT(H73,LEN("?"))="?"</formula>
    </cfRule>
    <cfRule type="expression" priority="108" dxfId="0" stopIfTrue="1">
      <formula>NOT(ISERROR(SEARCH("x",H73)))</formula>
    </cfRule>
  </conditionalFormatting>
  <conditionalFormatting sqref="J73">
    <cfRule type="expression" priority="111" dxfId="260" stopIfTrue="1">
      <formula>LEFT(J73,LEN("?"))="?"</formula>
    </cfRule>
    <cfRule type="expression" priority="112" dxfId="0" stopIfTrue="1">
      <formula>NOT(ISERROR(SEARCH("x",J73)))</formula>
    </cfRule>
  </conditionalFormatting>
  <conditionalFormatting sqref="C73:G73 L73:M73">
    <cfRule type="expression" priority="117" dxfId="260" stopIfTrue="1">
      <formula>LEFT(C73,LEN("?"))="?"</formula>
    </cfRule>
    <cfRule type="expression" priority="118" dxfId="0" stopIfTrue="1">
      <formula>NOT(ISERROR(SEARCH("x",C73)))</formula>
    </cfRule>
  </conditionalFormatting>
  <conditionalFormatting sqref="I73">
    <cfRule type="expression" priority="115" dxfId="260" stopIfTrue="1">
      <formula>LEFT(I73,LEN("?"))="?"</formula>
    </cfRule>
    <cfRule type="expression" priority="116" dxfId="0" stopIfTrue="1">
      <formula>NOT(ISERROR(SEARCH("x",I73)))</formula>
    </cfRule>
  </conditionalFormatting>
  <conditionalFormatting sqref="K73">
    <cfRule type="expression" priority="113" dxfId="260" stopIfTrue="1">
      <formula>LEFT(K73,LEN("?"))="?"</formula>
    </cfRule>
    <cfRule type="expression" priority="114" dxfId="0" stopIfTrue="1">
      <formula>NOT(ISERROR(SEARCH("x",K73)))</formula>
    </cfRule>
  </conditionalFormatting>
  <conditionalFormatting sqref="N100">
    <cfRule type="expression" priority="93" dxfId="260" stopIfTrue="1">
      <formula>LEFT(N100,LEN("?"))="?"</formula>
    </cfRule>
    <cfRule type="expression" priority="94" dxfId="0" stopIfTrue="1">
      <formula>NOT(ISERROR(SEARCH("x",N100)))</formula>
    </cfRule>
  </conditionalFormatting>
  <conditionalFormatting sqref="H100">
    <cfRule type="expression" priority="95" dxfId="260" stopIfTrue="1">
      <formula>LEFT(H100,LEN("?"))="?"</formula>
    </cfRule>
    <cfRule type="expression" priority="96" dxfId="0" stopIfTrue="1">
      <formula>NOT(ISERROR(SEARCH("x",H100)))</formula>
    </cfRule>
  </conditionalFormatting>
  <conditionalFormatting sqref="L100:M100 C100:G100">
    <cfRule type="expression" priority="103" dxfId="260" stopIfTrue="1">
      <formula>LEFT(C100,LEN("?"))="?"</formula>
    </cfRule>
    <cfRule type="expression" priority="104" dxfId="0" stopIfTrue="1">
      <formula>NOT(ISERROR(SEARCH("x",C100)))</formula>
    </cfRule>
  </conditionalFormatting>
  <conditionalFormatting sqref="I100">
    <cfRule type="expression" priority="101" dxfId="260" stopIfTrue="1">
      <formula>LEFT(I100,LEN("?"))="?"</formula>
    </cfRule>
    <cfRule type="expression" priority="102" dxfId="0" stopIfTrue="1">
      <formula>NOT(ISERROR(SEARCH("x",I100)))</formula>
    </cfRule>
  </conditionalFormatting>
  <conditionalFormatting sqref="K100">
    <cfRule type="expression" priority="99" dxfId="260" stopIfTrue="1">
      <formula>LEFT(K100,LEN("?"))="?"</formula>
    </cfRule>
    <cfRule type="expression" priority="100" dxfId="0" stopIfTrue="1">
      <formula>NOT(ISERROR(SEARCH("x",K100)))</formula>
    </cfRule>
  </conditionalFormatting>
  <conditionalFormatting sqref="J100">
    <cfRule type="expression" priority="91" dxfId="260" stopIfTrue="1">
      <formula>LEFT(J100,LEN("?"))="?"</formula>
    </cfRule>
    <cfRule type="expression" priority="92" dxfId="0" stopIfTrue="1">
      <formula>NOT(ISERROR(SEARCH("x",J100)))</formula>
    </cfRule>
  </conditionalFormatting>
  <conditionalFormatting sqref="C52:N52">
    <cfRule type="expression" priority="89" dxfId="260" stopIfTrue="1">
      <formula>LEFT(C52,LEN("?"))="?"</formula>
    </cfRule>
    <cfRule type="expression" priority="90" dxfId="0" stopIfTrue="1">
      <formula>NOT(ISERROR(SEARCH("x",C52)))</formula>
    </cfRule>
  </conditionalFormatting>
  <conditionalFormatting sqref="C79:N79">
    <cfRule type="expression" priority="87" dxfId="260" stopIfTrue="1">
      <formula>LEFT(C79,LEN("?"))="?"</formula>
    </cfRule>
    <cfRule type="expression" priority="88" dxfId="0" stopIfTrue="1">
      <formula>NOT(ISERROR(SEARCH("x",C79)))</formula>
    </cfRule>
  </conditionalFormatting>
  <conditionalFormatting sqref="C106:N106">
    <cfRule type="expression" priority="85" dxfId="260" stopIfTrue="1">
      <formula>LEFT(C106,LEN("?"))="?"</formula>
    </cfRule>
    <cfRule type="expression" priority="86" dxfId="0" stopIfTrue="1">
      <formula>NOT(ISERROR(SEARCH("x",C106)))</formula>
    </cfRule>
  </conditionalFormatting>
  <conditionalFormatting sqref="I108">
    <cfRule type="expression" priority="83" dxfId="260" stopIfTrue="1">
      <formula>LEFT(I108,LEN("?"))="?"</formula>
    </cfRule>
    <cfRule type="expression" priority="84" dxfId="0" stopIfTrue="1">
      <formula>NOT(ISERROR(SEARCH("x",I108)))</formula>
    </cfRule>
  </conditionalFormatting>
  <conditionalFormatting sqref="J108">
    <cfRule type="expression" priority="81" dxfId="260" stopIfTrue="1">
      <formula>LEFT(J108,LEN("?"))="?"</formula>
    </cfRule>
    <cfRule type="expression" priority="82" dxfId="0" stopIfTrue="1">
      <formula>NOT(ISERROR(SEARCH("x",J108)))</formula>
    </cfRule>
  </conditionalFormatting>
  <conditionalFormatting sqref="N108">
    <cfRule type="expression" priority="77" dxfId="260" stopIfTrue="1">
      <formula>LEFT(N108,LEN("?"))="?"</formula>
    </cfRule>
    <cfRule type="expression" priority="78" dxfId="0" stopIfTrue="1">
      <formula>NOT(ISERROR(SEARCH("x",N108)))</formula>
    </cfRule>
  </conditionalFormatting>
  <conditionalFormatting sqref="N109">
    <cfRule type="expression" priority="75" dxfId="260" stopIfTrue="1">
      <formula>LEFT(N109,LEN("?"))="?"</formula>
    </cfRule>
    <cfRule type="expression" priority="76" dxfId="0" stopIfTrue="1">
      <formula>NOT(ISERROR(SEARCH("x",N109)))</formula>
    </cfRule>
  </conditionalFormatting>
  <conditionalFormatting sqref="F108">
    <cfRule type="expression" priority="69" dxfId="260" stopIfTrue="1">
      <formula>LEFT(F108,LEN("?"))="?"</formula>
    </cfRule>
    <cfRule type="expression" priority="70" dxfId="0" stopIfTrue="1">
      <formula>NOT(ISERROR(SEARCH("x",F108)))</formula>
    </cfRule>
  </conditionalFormatting>
  <conditionalFormatting sqref="F109">
    <cfRule type="expression" priority="67" dxfId="260" stopIfTrue="1">
      <formula>LEFT(F109,LEN("?"))="?"</formula>
    </cfRule>
    <cfRule type="expression" priority="68" dxfId="0" stopIfTrue="1">
      <formula>NOT(ISERROR(SEARCH("x",F109)))</formula>
    </cfRule>
  </conditionalFormatting>
  <conditionalFormatting sqref="G60">
    <cfRule type="expression" priority="59" dxfId="260" stopIfTrue="1">
      <formula>LEFT(G60,LEN("?"))="?"</formula>
    </cfRule>
    <cfRule type="expression" priority="60" dxfId="0" stopIfTrue="1">
      <formula>NOT(ISERROR(SEARCH("x",G60)))</formula>
    </cfRule>
  </conditionalFormatting>
  <conditionalFormatting sqref="G33:N36">
    <cfRule type="expression" priority="37" dxfId="260" stopIfTrue="1">
      <formula>LEFT(G33,LEN("?"))="?"</formula>
    </cfRule>
    <cfRule type="expression" priority="38" dxfId="0" stopIfTrue="1">
      <formula>NOT(ISERROR(SEARCH("x",G33)))</formula>
    </cfRule>
  </conditionalFormatting>
  <conditionalFormatting sqref="G37:N37">
    <cfRule type="expression" priority="33" dxfId="260" stopIfTrue="1">
      <formula>LEFT(G37,LEN("?"))="?"</formula>
    </cfRule>
    <cfRule type="expression" priority="34" dxfId="0" stopIfTrue="1">
      <formula>NOT(ISERROR(SEARCH("x",G37)))</formula>
    </cfRule>
  </conditionalFormatting>
  <conditionalFormatting sqref="G41:N42">
    <cfRule type="expression" priority="31" dxfId="260" stopIfTrue="1">
      <formula>LEFT(G41,LEN("?"))="?"</formula>
    </cfRule>
    <cfRule type="expression" priority="32" dxfId="0" stopIfTrue="1">
      <formula>NOT(ISERROR(SEARCH("x",G41)))</formula>
    </cfRule>
  </conditionalFormatting>
  <conditionalFormatting sqref="I17">
    <cfRule type="expression" priority="29" dxfId="260" stopIfTrue="1">
      <formula>LEFT(I17,LEN("?"))="?"</formula>
    </cfRule>
    <cfRule type="expression" priority="30" dxfId="0" stopIfTrue="1">
      <formula>NOT(ISERROR(SEARCH("x",I17)))</formula>
    </cfRule>
  </conditionalFormatting>
  <conditionalFormatting sqref="G31">
    <cfRule type="expression" priority="27" dxfId="260" stopIfTrue="1">
      <formula>LEFT(G31,LEN("?"))="?"</formula>
    </cfRule>
    <cfRule type="expression" priority="28" dxfId="0" stopIfTrue="1">
      <formula>NOT(ISERROR(SEARCH("x",G31)))</formula>
    </cfRule>
  </conditionalFormatting>
  <conditionalFormatting sqref="G87:N90">
    <cfRule type="expression" priority="25" dxfId="260" stopIfTrue="1">
      <formula>LEFT(G87,LEN("?"))="?"</formula>
    </cfRule>
    <cfRule type="expression" priority="26" dxfId="0" stopIfTrue="1">
      <formula>NOT(ISERROR(SEARCH("x",G87)))</formula>
    </cfRule>
  </conditionalFormatting>
  <conditionalFormatting sqref="G91:H91 K91:N91">
    <cfRule type="expression" priority="23" dxfId="260" stopIfTrue="1">
      <formula>LEFT(G91,LEN("?"))="?"</formula>
    </cfRule>
    <cfRule type="expression" priority="24" dxfId="0" stopIfTrue="1">
      <formula>NOT(ISERROR(SEARCH("x",G91)))</formula>
    </cfRule>
  </conditionalFormatting>
  <conditionalFormatting sqref="I91:J91">
    <cfRule type="expression" priority="21" dxfId="260" stopIfTrue="1">
      <formula>LEFT(I91,LEN("?"))="?"</formula>
    </cfRule>
    <cfRule type="expression" priority="22" dxfId="0" stopIfTrue="1">
      <formula>NOT(ISERROR(SEARCH("x",I91)))</formula>
    </cfRule>
  </conditionalFormatting>
  <conditionalFormatting sqref="J103">
    <cfRule type="expression" priority="19" dxfId="260" stopIfTrue="1">
      <formula>LEFT(J103,LEN("?"))="?"</formula>
    </cfRule>
    <cfRule type="expression" priority="20" dxfId="0" stopIfTrue="1">
      <formula>NOT(ISERROR(SEARCH("x",J103)))</formula>
    </cfRule>
  </conditionalFormatting>
  <conditionalFormatting sqref="G58">
    <cfRule type="expression" priority="17" dxfId="260" stopIfTrue="1">
      <formula>LEFT(G58,LEN("?"))="?"</formula>
    </cfRule>
    <cfRule type="expression" priority="18" dxfId="0" stopIfTrue="1">
      <formula>NOT(ISERROR(SEARCH("x",G58)))</formula>
    </cfRule>
  </conditionalFormatting>
  <conditionalFormatting sqref="N55">
    <cfRule type="expression" priority="15" dxfId="260" stopIfTrue="1">
      <formula>LEFT(N55,LEN("?"))="?"</formula>
    </cfRule>
    <cfRule type="expression" priority="16" dxfId="0" stopIfTrue="1">
      <formula>NOT(ISERROR(SEARCH("x",N55)))</formula>
    </cfRule>
  </conditionalFormatting>
  <conditionalFormatting sqref="N57">
    <cfRule type="expression" priority="13" dxfId="260" stopIfTrue="1">
      <formula>LEFT(N57,LEN("?"))="?"</formula>
    </cfRule>
    <cfRule type="expression" priority="14" dxfId="0" stopIfTrue="1">
      <formula>NOT(ISERROR(SEARCH("x",N57)))</formula>
    </cfRule>
  </conditionalFormatting>
  <conditionalFormatting sqref="N103">
    <cfRule type="expression" priority="11" dxfId="260" stopIfTrue="1">
      <formula>LEFT(N103,LEN("?"))="?"</formula>
    </cfRule>
    <cfRule type="expression" priority="12" dxfId="0" stopIfTrue="1">
      <formula>NOT(ISERROR(SEARCH("x",N103)))</formula>
    </cfRule>
  </conditionalFormatting>
  <conditionalFormatting sqref="N28">
    <cfRule type="expression" priority="9" dxfId="260" stopIfTrue="1">
      <formula>LEFT(N28,LEN("?"))="?"</formula>
    </cfRule>
    <cfRule type="expression" priority="10" dxfId="0" stopIfTrue="1">
      <formula>NOT(ISERROR(SEARCH("x",N28)))</formula>
    </cfRule>
  </conditionalFormatting>
  <conditionalFormatting sqref="N27">
    <cfRule type="expression" priority="7" dxfId="260" stopIfTrue="1">
      <formula>LEFT(N27,LEN("?"))="?"</formula>
    </cfRule>
    <cfRule type="expression" priority="8" dxfId="0" stopIfTrue="1">
      <formula>NOT(ISERROR(SEARCH("x",N27)))</formula>
    </cfRule>
  </conditionalFormatting>
  <conditionalFormatting sqref="C50:N50">
    <cfRule type="expression" priority="5" dxfId="260" stopIfTrue="1">
      <formula>LEFT(C50,LEN("?"))="?"</formula>
    </cfRule>
    <cfRule type="expression" priority="6" dxfId="0" stopIfTrue="1">
      <formula>NOT(ISERROR(SEARCH("x",C50)))</formula>
    </cfRule>
  </conditionalFormatting>
  <conditionalFormatting sqref="C77:N77">
    <cfRule type="expression" priority="3" dxfId="260" stopIfTrue="1">
      <formula>LEFT(C77,LEN("?"))="?"</formula>
    </cfRule>
    <cfRule type="expression" priority="4" dxfId="0" stopIfTrue="1">
      <formula>NOT(ISERROR(SEARCH("x",C77)))</formula>
    </cfRule>
  </conditionalFormatting>
  <conditionalFormatting sqref="C104:N104">
    <cfRule type="expression" priority="1" dxfId="260" stopIfTrue="1">
      <formula>LEFT(C104,LEN("?"))="?"</formula>
    </cfRule>
    <cfRule type="expression" priority="2" dxfId="0" stopIfTrue="1">
      <formula>NOT(ISERROR(SEARCH("x",C104)))</formula>
    </cfRule>
  </conditionalFormatting>
  <printOptions horizontalCentered="1" verticalCentered="1"/>
  <pageMargins left="0.2362204724409449" right="0.2362204724409449" top="0.7480314960629921" bottom="0.7480314960629921" header="0.31496062992125984" footer="0.31496062992125984"/>
  <pageSetup horizontalDpi="600" verticalDpi="600" orientation="landscape" paperSize="8" scale="76"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O15"/>
  <sheetViews>
    <sheetView zoomScale="70" zoomScaleNormal="70" zoomScaleSheetLayoutView="50" zoomScalePageLayoutView="0" workbookViewId="0" topLeftCell="A1">
      <pane xSplit="2" ySplit="4" topLeftCell="C5" activePane="bottomRight" state="frozen"/>
      <selection pane="topLeft" activeCell="A1" sqref="A1"/>
      <selection pane="topRight" activeCell="C1" sqref="C1"/>
      <selection pane="bottomLeft" activeCell="A4" sqref="A4"/>
      <selection pane="bottomRight" activeCell="A14" sqref="A14:N14"/>
    </sheetView>
  </sheetViews>
  <sheetFormatPr defaultColWidth="11.57421875" defaultRowHeight="15"/>
  <cols>
    <col min="1" max="1" width="18.421875" style="17" customWidth="1"/>
    <col min="2" max="2" width="66.421875" style="18" customWidth="1"/>
    <col min="3" max="14" width="12.00390625" style="23" customWidth="1"/>
    <col min="15" max="15" width="162.7109375" style="19" bestFit="1" customWidth="1"/>
    <col min="16" max="16384" width="11.57421875" style="19" customWidth="1"/>
  </cols>
  <sheetData>
    <row r="1" spans="1:14" ht="30.75" customHeight="1">
      <c r="A1" s="131" t="s">
        <v>162</v>
      </c>
      <c r="B1" s="131"/>
      <c r="C1" s="131"/>
      <c r="D1" s="131"/>
      <c r="E1" s="131"/>
      <c r="F1" s="131"/>
      <c r="G1" s="131"/>
      <c r="H1" s="131"/>
      <c r="I1" s="131"/>
      <c r="J1" s="131"/>
      <c r="K1" s="131"/>
      <c r="L1" s="131"/>
      <c r="M1" s="131"/>
      <c r="N1" s="131"/>
    </row>
    <row r="2" ht="13.5" customHeight="1" thickBot="1"/>
    <row r="3" spans="1:14" s="22" customFormat="1" ht="83.25" customHeight="1" thickBot="1">
      <c r="A3" s="21"/>
      <c r="B3" s="96" t="s">
        <v>6</v>
      </c>
      <c r="C3" s="128" t="s">
        <v>50</v>
      </c>
      <c r="D3" s="129"/>
      <c r="E3" s="128" t="s">
        <v>34</v>
      </c>
      <c r="F3" s="133"/>
      <c r="G3" s="133"/>
      <c r="H3" s="133"/>
      <c r="I3" s="133"/>
      <c r="J3" s="133"/>
      <c r="K3" s="133"/>
      <c r="L3" s="129"/>
      <c r="M3" s="128" t="s">
        <v>24</v>
      </c>
      <c r="N3" s="129"/>
    </row>
    <row r="4" spans="1:15" s="16" customFormat="1" ht="246" customHeight="1" thickBot="1">
      <c r="A4" s="20" t="s">
        <v>7</v>
      </c>
      <c r="B4" s="97"/>
      <c r="C4" s="98" t="s">
        <v>13</v>
      </c>
      <c r="D4" s="99" t="s">
        <v>35</v>
      </c>
      <c r="E4" s="98" t="s">
        <v>4</v>
      </c>
      <c r="F4" s="100" t="s">
        <v>0</v>
      </c>
      <c r="G4" s="100" t="s">
        <v>1</v>
      </c>
      <c r="H4" s="100" t="s">
        <v>2</v>
      </c>
      <c r="I4" s="100" t="s">
        <v>3</v>
      </c>
      <c r="J4" s="100" t="s">
        <v>14</v>
      </c>
      <c r="K4" s="100" t="s">
        <v>17</v>
      </c>
      <c r="L4" s="99" t="s">
        <v>18</v>
      </c>
      <c r="M4" s="98" t="s">
        <v>37</v>
      </c>
      <c r="N4" s="99" t="s">
        <v>36</v>
      </c>
      <c r="O4" s="79" t="s">
        <v>77</v>
      </c>
    </row>
    <row r="5" spans="1:15" s="30" customFormat="1" ht="18.75">
      <c r="A5" s="37">
        <f>27</f>
        <v>27</v>
      </c>
      <c r="B5" s="101" t="s">
        <v>163</v>
      </c>
      <c r="C5" s="102" t="s">
        <v>12</v>
      </c>
      <c r="D5" s="56" t="s">
        <v>12</v>
      </c>
      <c r="E5" s="102" t="s">
        <v>12</v>
      </c>
      <c r="F5" s="31" t="s">
        <v>12</v>
      </c>
      <c r="G5" s="103" t="s">
        <v>12</v>
      </c>
      <c r="H5" s="31" t="s">
        <v>12</v>
      </c>
      <c r="I5" s="31" t="s">
        <v>12</v>
      </c>
      <c r="J5" s="31" t="s">
        <v>12</v>
      </c>
      <c r="K5" s="31" t="s">
        <v>12</v>
      </c>
      <c r="L5" s="56" t="s">
        <v>12</v>
      </c>
      <c r="M5" s="102" t="s">
        <v>12</v>
      </c>
      <c r="N5" s="56" t="s">
        <v>12</v>
      </c>
      <c r="O5" s="104"/>
    </row>
    <row r="6" spans="1:15" s="30" customFormat="1" ht="18.75">
      <c r="A6" s="38">
        <f aca="true" t="shared" si="0" ref="A6:A12">A5+1</f>
        <v>28</v>
      </c>
      <c r="B6" s="105" t="s">
        <v>164</v>
      </c>
      <c r="C6" s="106" t="s">
        <v>12</v>
      </c>
      <c r="D6" s="39" t="s">
        <v>12</v>
      </c>
      <c r="E6" s="106" t="s">
        <v>12</v>
      </c>
      <c r="F6" s="32" t="s">
        <v>12</v>
      </c>
      <c r="G6" s="35" t="s">
        <v>12</v>
      </c>
      <c r="H6" s="32" t="s">
        <v>12</v>
      </c>
      <c r="I6" s="32" t="s">
        <v>12</v>
      </c>
      <c r="J6" s="32" t="s">
        <v>12</v>
      </c>
      <c r="K6" s="32" t="s">
        <v>12</v>
      </c>
      <c r="L6" s="39" t="s">
        <v>12</v>
      </c>
      <c r="M6" s="106" t="s">
        <v>12</v>
      </c>
      <c r="N6" s="39" t="s">
        <v>12</v>
      </c>
      <c r="O6" s="107"/>
    </row>
    <row r="7" spans="1:15" s="30" customFormat="1" ht="34.5" customHeight="1">
      <c r="A7" s="38">
        <f t="shared" si="0"/>
        <v>29</v>
      </c>
      <c r="B7" s="105" t="s">
        <v>261</v>
      </c>
      <c r="C7" s="106" t="s">
        <v>12</v>
      </c>
      <c r="D7" s="39" t="s">
        <v>12</v>
      </c>
      <c r="E7" s="106" t="s">
        <v>12</v>
      </c>
      <c r="F7" s="32" t="s">
        <v>12</v>
      </c>
      <c r="G7" s="32" t="s">
        <v>53</v>
      </c>
      <c r="H7" s="32" t="s">
        <v>53</v>
      </c>
      <c r="I7" s="32" t="s">
        <v>12</v>
      </c>
      <c r="J7" s="32" t="s">
        <v>12</v>
      </c>
      <c r="K7" s="32" t="s">
        <v>12</v>
      </c>
      <c r="L7" s="39" t="s">
        <v>12</v>
      </c>
      <c r="M7" s="106" t="s">
        <v>12</v>
      </c>
      <c r="N7" s="39" t="s">
        <v>12</v>
      </c>
      <c r="O7" s="75" t="s">
        <v>263</v>
      </c>
    </row>
    <row r="8" spans="1:15" s="30" customFormat="1" ht="18.75">
      <c r="A8" s="38">
        <f t="shared" si="0"/>
        <v>30</v>
      </c>
      <c r="B8" s="105" t="s">
        <v>165</v>
      </c>
      <c r="C8" s="64" t="s">
        <v>12</v>
      </c>
      <c r="D8" s="40" t="s">
        <v>12</v>
      </c>
      <c r="E8" s="64" t="s">
        <v>12</v>
      </c>
      <c r="F8" s="34" t="s">
        <v>12</v>
      </c>
      <c r="G8" s="36" t="s">
        <v>12</v>
      </c>
      <c r="H8" s="34" t="s">
        <v>12</v>
      </c>
      <c r="I8" s="34" t="s">
        <v>12</v>
      </c>
      <c r="J8" s="34" t="s">
        <v>12</v>
      </c>
      <c r="K8" s="34" t="s">
        <v>12</v>
      </c>
      <c r="L8" s="40" t="s">
        <v>12</v>
      </c>
      <c r="M8" s="64" t="s">
        <v>12</v>
      </c>
      <c r="N8" s="40" t="s">
        <v>12</v>
      </c>
      <c r="O8" s="107"/>
    </row>
    <row r="9" spans="1:15" s="30" customFormat="1" ht="18.75">
      <c r="A9" s="38">
        <f t="shared" si="0"/>
        <v>31</v>
      </c>
      <c r="B9" s="105" t="s">
        <v>181</v>
      </c>
      <c r="C9" s="64" t="s">
        <v>12</v>
      </c>
      <c r="D9" s="40" t="s">
        <v>12</v>
      </c>
      <c r="E9" s="64" t="s">
        <v>12</v>
      </c>
      <c r="F9" s="34" t="s">
        <v>12</v>
      </c>
      <c r="G9" s="36" t="s">
        <v>12</v>
      </c>
      <c r="H9" s="34" t="s">
        <v>12</v>
      </c>
      <c r="I9" s="34" t="s">
        <v>12</v>
      </c>
      <c r="J9" s="34" t="s">
        <v>12</v>
      </c>
      <c r="K9" s="34" t="s">
        <v>12</v>
      </c>
      <c r="L9" s="40" t="s">
        <v>12</v>
      </c>
      <c r="M9" s="64" t="s">
        <v>12</v>
      </c>
      <c r="N9" s="40" t="s">
        <v>12</v>
      </c>
      <c r="O9" s="107"/>
    </row>
    <row r="10" spans="1:15" s="30" customFormat="1" ht="18.75">
      <c r="A10" s="38">
        <f t="shared" si="0"/>
        <v>32</v>
      </c>
      <c r="B10" s="105" t="s">
        <v>175</v>
      </c>
      <c r="C10" s="64"/>
      <c r="D10" s="40"/>
      <c r="E10" s="64" t="s">
        <v>12</v>
      </c>
      <c r="F10" s="34" t="s">
        <v>12</v>
      </c>
      <c r="G10" s="36" t="s">
        <v>12</v>
      </c>
      <c r="H10" s="34" t="s">
        <v>12</v>
      </c>
      <c r="I10" s="34" t="s">
        <v>12</v>
      </c>
      <c r="J10" s="34" t="s">
        <v>12</v>
      </c>
      <c r="K10" s="34" t="s">
        <v>12</v>
      </c>
      <c r="L10" s="40" t="s">
        <v>12</v>
      </c>
      <c r="M10" s="64" t="s">
        <v>12</v>
      </c>
      <c r="N10" s="40" t="s">
        <v>12</v>
      </c>
      <c r="O10" s="107"/>
    </row>
    <row r="11" spans="1:15" s="30" customFormat="1" ht="18.75">
      <c r="A11" s="38">
        <f t="shared" si="0"/>
        <v>33</v>
      </c>
      <c r="B11" s="105" t="s">
        <v>166</v>
      </c>
      <c r="C11" s="64" t="s">
        <v>12</v>
      </c>
      <c r="D11" s="40" t="s">
        <v>12</v>
      </c>
      <c r="E11" s="64" t="s">
        <v>12</v>
      </c>
      <c r="F11" s="34" t="s">
        <v>12</v>
      </c>
      <c r="G11" s="36" t="s">
        <v>12</v>
      </c>
      <c r="H11" s="34" t="s">
        <v>12</v>
      </c>
      <c r="I11" s="34" t="s">
        <v>12</v>
      </c>
      <c r="J11" s="34" t="s">
        <v>12</v>
      </c>
      <c r="K11" s="34" t="s">
        <v>12</v>
      </c>
      <c r="L11" s="40" t="s">
        <v>12</v>
      </c>
      <c r="M11" s="64" t="s">
        <v>12</v>
      </c>
      <c r="N11" s="40" t="s">
        <v>12</v>
      </c>
      <c r="O11" s="107"/>
    </row>
    <row r="12" spans="1:15" s="30" customFormat="1" ht="19.5" thickBot="1">
      <c r="A12" s="108">
        <f t="shared" si="0"/>
        <v>34</v>
      </c>
      <c r="B12" s="66" t="s">
        <v>167</v>
      </c>
      <c r="C12" s="60" t="s">
        <v>12</v>
      </c>
      <c r="D12" s="42" t="s">
        <v>12</v>
      </c>
      <c r="E12" s="60" t="s">
        <v>12</v>
      </c>
      <c r="F12" s="41" t="s">
        <v>12</v>
      </c>
      <c r="G12" s="109" t="s">
        <v>53</v>
      </c>
      <c r="H12" s="41" t="s">
        <v>12</v>
      </c>
      <c r="I12" s="41" t="s">
        <v>12</v>
      </c>
      <c r="J12" s="41" t="s">
        <v>12</v>
      </c>
      <c r="K12" s="41" t="s">
        <v>12</v>
      </c>
      <c r="L12" s="42" t="s">
        <v>12</v>
      </c>
      <c r="M12" s="60" t="s">
        <v>12</v>
      </c>
      <c r="N12" s="42" t="s">
        <v>12</v>
      </c>
      <c r="O12" s="110" t="s">
        <v>168</v>
      </c>
    </row>
    <row r="13" ht="18.75">
      <c r="A13" s="54"/>
    </row>
    <row r="14" spans="1:15" ht="137.25" customHeight="1">
      <c r="A14" s="130" t="s">
        <v>158</v>
      </c>
      <c r="B14" s="130"/>
      <c r="C14" s="130"/>
      <c r="D14" s="130"/>
      <c r="E14" s="130"/>
      <c r="F14" s="130"/>
      <c r="G14" s="130"/>
      <c r="H14" s="130"/>
      <c r="I14" s="130"/>
      <c r="J14" s="130"/>
      <c r="K14" s="130"/>
      <c r="L14" s="130"/>
      <c r="M14" s="130"/>
      <c r="N14" s="130"/>
      <c r="O14" s="78" t="s">
        <v>245</v>
      </c>
    </row>
    <row r="15" ht="18.75">
      <c r="A15" s="54"/>
    </row>
  </sheetData>
  <sheetProtection password="9700" sheet="1" objects="1" scenarios="1" formatCells="0" formatColumns="0" formatRows="0" sort="0" autoFilter="0" pivotTables="0"/>
  <mergeCells count="5">
    <mergeCell ref="A1:N1"/>
    <mergeCell ref="C3:D3"/>
    <mergeCell ref="E3:L3"/>
    <mergeCell ref="M3:N3"/>
    <mergeCell ref="A14:N14"/>
  </mergeCells>
  <conditionalFormatting sqref="C5:N12">
    <cfRule type="expression" priority="1" dxfId="260" stopIfTrue="1">
      <formula>LEFT(C5,LEN("?"))="?"</formula>
    </cfRule>
    <cfRule type="expression" priority="2" dxfId="0" stopIfTrue="1">
      <formula>NOT(ISERROR(SEARCH("x",C5)))</formula>
    </cfRule>
  </conditionalFormatting>
  <printOptions horizontalCentered="1" verticalCentered="1"/>
  <pageMargins left="0.2362204724409449" right="0.2362204724409449" top="0.35433070866141736" bottom="0.35433070866141736" header="0.31496062992125984" footer="0.31496062992125984"/>
  <pageSetup fitToWidth="76" fitToHeight="1" horizontalDpi="600" verticalDpi="600" orientation="landscape" paperSize="8"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A1"/>
  <sheetViews>
    <sheetView zoomScalePageLayoutView="0" workbookViewId="0" topLeftCell="A1">
      <selection activeCell="L26" sqref="L26"/>
    </sheetView>
  </sheetViews>
  <sheetFormatPr defaultColWidth="11.421875" defaultRowHeight="15"/>
  <sheetData/>
  <sheetProtection password="9700" sheet="1" objects="1" scenarios="1" formatCells="0" formatColumns="0" formatRows="0" sort="0" autoFilter="0"/>
  <printOptions/>
  <pageMargins left="0.7086614173228347" right="0.7086614173228347" top="0.7480314960629921" bottom="0.7480314960629921" header="0.31496062992125984" footer="0.31496062992125984"/>
  <pageSetup fitToHeight="1" fitToWidth="1" horizontalDpi="600" verticalDpi="600" orientation="portrait" paperSize="9" scale="7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L20"/>
  <sheetViews>
    <sheetView zoomScalePageLayoutView="0" workbookViewId="0" topLeftCell="A7">
      <selection activeCell="E4" sqref="E4"/>
    </sheetView>
  </sheetViews>
  <sheetFormatPr defaultColWidth="11.421875" defaultRowHeight="15"/>
  <cols>
    <col min="1" max="1" width="20.421875" style="0" customWidth="1"/>
    <col min="2" max="2" width="15.28125" style="0" customWidth="1"/>
    <col min="3" max="3" width="15.8515625" style="0" customWidth="1"/>
    <col min="4" max="4" width="15.28125" style="0" customWidth="1"/>
    <col min="5" max="5" width="15.140625" style="0" customWidth="1"/>
    <col min="6" max="6" width="14.28125" style="0" customWidth="1"/>
    <col min="7" max="7" width="14.7109375" style="0" customWidth="1"/>
    <col min="8" max="8" width="20.421875" style="0" customWidth="1"/>
    <col min="9" max="9" width="21.140625" style="0" customWidth="1"/>
    <col min="10" max="10" width="21.57421875" style="0" customWidth="1"/>
    <col min="12" max="12" width="13.7109375" style="0" customWidth="1"/>
  </cols>
  <sheetData>
    <row r="1" spans="1:9" ht="15">
      <c r="A1" s="85"/>
      <c r="B1" s="86"/>
      <c r="C1" s="86"/>
      <c r="D1" s="86"/>
      <c r="E1" s="86"/>
      <c r="F1" s="86"/>
      <c r="G1" s="86"/>
      <c r="H1" s="85"/>
      <c r="I1" s="86"/>
    </row>
    <row r="2" spans="1:10" ht="21">
      <c r="A2" s="137" t="s">
        <v>108</v>
      </c>
      <c r="B2" s="137"/>
      <c r="C2" s="137"/>
      <c r="D2" s="137"/>
      <c r="E2" s="137"/>
      <c r="F2" s="137"/>
      <c r="G2" s="137"/>
      <c r="H2" s="137"/>
      <c r="I2" s="137"/>
      <c r="J2" s="137"/>
    </row>
    <row r="3" spans="1:9" ht="15">
      <c r="A3" s="85"/>
      <c r="B3" s="86"/>
      <c r="C3" s="86"/>
      <c r="D3" s="86"/>
      <c r="E3" s="86"/>
      <c r="F3" s="86"/>
      <c r="G3" s="86"/>
      <c r="H3" s="85"/>
      <c r="I3" s="86"/>
    </row>
    <row r="4" spans="1:12" ht="60">
      <c r="A4" s="88" t="s">
        <v>109</v>
      </c>
      <c r="B4" s="90" t="s">
        <v>110</v>
      </c>
      <c r="C4" s="90" t="s">
        <v>111</v>
      </c>
      <c r="D4" s="90" t="s">
        <v>112</v>
      </c>
      <c r="E4" s="90" t="s">
        <v>113</v>
      </c>
      <c r="F4" s="90" t="s">
        <v>114</v>
      </c>
      <c r="G4" s="90" t="s">
        <v>115</v>
      </c>
      <c r="H4" s="88" t="s">
        <v>116</v>
      </c>
      <c r="I4" s="92" t="s">
        <v>117</v>
      </c>
      <c r="J4" s="92" t="s">
        <v>118</v>
      </c>
      <c r="K4" s="88" t="s">
        <v>140</v>
      </c>
      <c r="L4" s="88" t="s">
        <v>141</v>
      </c>
    </row>
    <row r="5" spans="1:12" ht="30">
      <c r="A5" s="88" t="s">
        <v>119</v>
      </c>
      <c r="B5" s="90">
        <v>193</v>
      </c>
      <c r="C5" s="90">
        <v>9</v>
      </c>
      <c r="D5" s="90">
        <v>20</v>
      </c>
      <c r="E5" s="90"/>
      <c r="F5" s="90"/>
      <c r="G5" s="90"/>
      <c r="H5" s="88" t="s">
        <v>119</v>
      </c>
      <c r="I5" s="93">
        <f>(B5*9.81/(C5*100)/D5/10)*1000</f>
        <v>10.518500000000001</v>
      </c>
      <c r="J5" s="94"/>
      <c r="K5" s="95" t="s">
        <v>142</v>
      </c>
      <c r="L5" s="95" t="s">
        <v>148</v>
      </c>
    </row>
    <row r="6" spans="1:12" ht="30">
      <c r="A6" s="88" t="s">
        <v>120</v>
      </c>
      <c r="B6" s="90"/>
      <c r="C6" s="90"/>
      <c r="D6" s="90"/>
      <c r="E6" s="90">
        <v>530</v>
      </c>
      <c r="F6" s="90">
        <v>17</v>
      </c>
      <c r="G6" s="90">
        <v>30</v>
      </c>
      <c r="H6" s="88" t="s">
        <v>120</v>
      </c>
      <c r="I6" s="93"/>
      <c r="J6" s="93">
        <f>(E6*9.81/(F6*100)/G6/10)*1000</f>
        <v>10.194705882352942</v>
      </c>
      <c r="K6" s="95" t="s">
        <v>142</v>
      </c>
      <c r="L6" s="95" t="s">
        <v>148</v>
      </c>
    </row>
    <row r="7" spans="1:12" ht="30">
      <c r="A7" s="88" t="s">
        <v>121</v>
      </c>
      <c r="B7" s="90">
        <v>95</v>
      </c>
      <c r="C7" s="90">
        <v>2.8</v>
      </c>
      <c r="D7" s="90">
        <v>30</v>
      </c>
      <c r="E7" s="90"/>
      <c r="F7" s="90"/>
      <c r="G7" s="90"/>
      <c r="H7" s="88" t="s">
        <v>121</v>
      </c>
      <c r="I7" s="93">
        <f aca="true" t="shared" si="0" ref="I7:I12">(B7*9.81/(C7*100)/D7/10)*1000</f>
        <v>11.094642857142857</v>
      </c>
      <c r="J7" s="93"/>
      <c r="K7" s="95" t="s">
        <v>142</v>
      </c>
      <c r="L7" s="95" t="s">
        <v>148</v>
      </c>
    </row>
    <row r="8" spans="1:12" ht="30">
      <c r="A8" s="88" t="s">
        <v>122</v>
      </c>
      <c r="B8" s="90"/>
      <c r="C8" s="90"/>
      <c r="D8" s="90"/>
      <c r="E8" s="90">
        <v>900</v>
      </c>
      <c r="F8" s="90">
        <v>29.4</v>
      </c>
      <c r="G8" s="90">
        <v>30</v>
      </c>
      <c r="H8" s="88" t="s">
        <v>122</v>
      </c>
      <c r="I8" s="93"/>
      <c r="J8" s="93">
        <f>(E8*9.81/(F8*100)/G8/10)*1000</f>
        <v>10.010204081632653</v>
      </c>
      <c r="K8" s="95" t="s">
        <v>143</v>
      </c>
      <c r="L8" s="95" t="s">
        <v>144</v>
      </c>
    </row>
    <row r="9" spans="1:12" ht="45">
      <c r="A9" s="88" t="s">
        <v>123</v>
      </c>
      <c r="B9" s="90">
        <v>456</v>
      </c>
      <c r="C9" s="90">
        <v>9.4</v>
      </c>
      <c r="D9" s="90">
        <v>40</v>
      </c>
      <c r="E9" s="90"/>
      <c r="F9" s="90"/>
      <c r="G9" s="90"/>
      <c r="H9" s="88" t="s">
        <v>123</v>
      </c>
      <c r="I9" s="93">
        <f t="shared" si="0"/>
        <v>11.897234042553194</v>
      </c>
      <c r="J9" s="93"/>
      <c r="K9" s="95" t="s">
        <v>143</v>
      </c>
      <c r="L9" s="90" t="s">
        <v>149</v>
      </c>
    </row>
    <row r="10" spans="1:12" ht="30">
      <c r="A10" s="88" t="s">
        <v>124</v>
      </c>
      <c r="B10" s="90">
        <v>503</v>
      </c>
      <c r="C10" s="90">
        <v>9</v>
      </c>
      <c r="D10" s="90">
        <v>40</v>
      </c>
      <c r="E10" s="90"/>
      <c r="F10" s="90"/>
      <c r="G10" s="90"/>
      <c r="H10" s="88" t="s">
        <v>124</v>
      </c>
      <c r="I10" s="93">
        <f t="shared" si="0"/>
        <v>13.70675</v>
      </c>
      <c r="J10" s="93"/>
      <c r="K10" s="95" t="s">
        <v>142</v>
      </c>
      <c r="L10" s="95" t="s">
        <v>150</v>
      </c>
    </row>
    <row r="11" spans="1:12" ht="30">
      <c r="A11" s="89" t="s">
        <v>125</v>
      </c>
      <c r="B11" s="91">
        <v>550</v>
      </c>
      <c r="C11" s="91">
        <v>8</v>
      </c>
      <c r="D11" s="91">
        <v>40</v>
      </c>
      <c r="E11" s="91"/>
      <c r="F11" s="91"/>
      <c r="G11" s="91"/>
      <c r="H11" s="89" t="s">
        <v>126</v>
      </c>
      <c r="I11" s="93">
        <f>(B11*9.81/(C11*100)/D11/10)*1000</f>
        <v>16.8609375</v>
      </c>
      <c r="J11" s="93"/>
      <c r="K11" s="95" t="s">
        <v>145</v>
      </c>
      <c r="L11" s="95" t="s">
        <v>148</v>
      </c>
    </row>
    <row r="12" spans="1:12" ht="45">
      <c r="A12" s="89" t="s">
        <v>127</v>
      </c>
      <c r="B12" s="91">
        <v>164</v>
      </c>
      <c r="C12" s="91">
        <v>10</v>
      </c>
      <c r="D12" s="91">
        <v>15</v>
      </c>
      <c r="E12" s="91">
        <v>356</v>
      </c>
      <c r="F12" s="91">
        <v>38</v>
      </c>
      <c r="G12" s="91">
        <v>15</v>
      </c>
      <c r="H12" s="89" t="s">
        <v>127</v>
      </c>
      <c r="I12" s="93">
        <f t="shared" si="0"/>
        <v>10.7256</v>
      </c>
      <c r="J12" s="93">
        <f aca="true" t="shared" si="1" ref="J12:J18">(E12*9.81/(F12*100)/G12/10)*1000</f>
        <v>6.126947368421053</v>
      </c>
      <c r="K12" s="90" t="s">
        <v>147</v>
      </c>
      <c r="L12" s="95" t="s">
        <v>148</v>
      </c>
    </row>
    <row r="13" spans="1:12" ht="30">
      <c r="A13" s="88" t="s">
        <v>128</v>
      </c>
      <c r="B13" s="90"/>
      <c r="C13" s="90"/>
      <c r="D13" s="90"/>
      <c r="E13" s="90">
        <f>18*0.85</f>
        <v>15.299999999999999</v>
      </c>
      <c r="F13" s="90">
        <v>18</v>
      </c>
      <c r="G13" s="90">
        <v>2.4</v>
      </c>
      <c r="H13" s="88" t="s">
        <v>129</v>
      </c>
      <c r="I13" s="93"/>
      <c r="J13" s="93">
        <f t="shared" si="1"/>
        <v>3.4743750000000007</v>
      </c>
      <c r="K13" s="90" t="s">
        <v>146</v>
      </c>
      <c r="L13" s="90" t="s">
        <v>152</v>
      </c>
    </row>
    <row r="14" spans="1:12" ht="30">
      <c r="A14" s="88" t="s">
        <v>130</v>
      </c>
      <c r="B14" s="90"/>
      <c r="C14" s="90"/>
      <c r="D14" s="90"/>
      <c r="E14" s="90">
        <f>18*5.06</f>
        <v>91.08</v>
      </c>
      <c r="F14" s="90">
        <v>18</v>
      </c>
      <c r="G14" s="90">
        <v>5.6</v>
      </c>
      <c r="H14" s="88" t="s">
        <v>131</v>
      </c>
      <c r="I14" s="93"/>
      <c r="J14" s="93">
        <f t="shared" si="1"/>
        <v>8.864035714285716</v>
      </c>
      <c r="K14" s="90" t="s">
        <v>146</v>
      </c>
      <c r="L14" s="90" t="s">
        <v>152</v>
      </c>
    </row>
    <row r="15" spans="1:12" ht="30">
      <c r="A15" s="88" t="s">
        <v>132</v>
      </c>
      <c r="B15" s="90"/>
      <c r="C15" s="90"/>
      <c r="D15" s="90"/>
      <c r="E15" s="90">
        <v>62</v>
      </c>
      <c r="F15" s="90">
        <v>23</v>
      </c>
      <c r="G15" s="90">
        <v>5</v>
      </c>
      <c r="H15" s="88" t="s">
        <v>132</v>
      </c>
      <c r="I15" s="93"/>
      <c r="J15" s="93">
        <f t="shared" si="1"/>
        <v>5.288869565217391</v>
      </c>
      <c r="K15" s="90" t="s">
        <v>155</v>
      </c>
      <c r="L15" s="95" t="s">
        <v>151</v>
      </c>
    </row>
    <row r="16" spans="1:12" ht="45">
      <c r="A16" s="88" t="s">
        <v>133</v>
      </c>
      <c r="B16" s="90"/>
      <c r="C16" s="90"/>
      <c r="D16" s="90"/>
      <c r="E16" s="90">
        <v>324</v>
      </c>
      <c r="F16" s="90">
        <v>53</v>
      </c>
      <c r="G16" s="90">
        <v>6</v>
      </c>
      <c r="H16" s="88" t="s">
        <v>133</v>
      </c>
      <c r="I16" s="93"/>
      <c r="J16" s="93">
        <f t="shared" si="1"/>
        <v>9.995094339622643</v>
      </c>
      <c r="K16" s="90" t="s">
        <v>147</v>
      </c>
      <c r="L16" s="95" t="s">
        <v>144</v>
      </c>
    </row>
    <row r="17" spans="1:12" ht="45">
      <c r="A17" s="88" t="s">
        <v>134</v>
      </c>
      <c r="B17" s="90"/>
      <c r="C17" s="90"/>
      <c r="D17" s="90"/>
      <c r="E17" s="90">
        <f>E16+223</f>
        <v>547</v>
      </c>
      <c r="F17" s="90">
        <v>53</v>
      </c>
      <c r="G17" s="90">
        <v>6</v>
      </c>
      <c r="H17" s="88" t="s">
        <v>134</v>
      </c>
      <c r="I17" s="93"/>
      <c r="J17" s="93">
        <f t="shared" si="1"/>
        <v>16.874433962264156</v>
      </c>
      <c r="K17" s="90" t="s">
        <v>147</v>
      </c>
      <c r="L17" s="95" t="s">
        <v>144</v>
      </c>
    </row>
    <row r="18" spans="1:12" ht="45">
      <c r="A18" s="88" t="s">
        <v>135</v>
      </c>
      <c r="B18" s="90"/>
      <c r="C18" s="90"/>
      <c r="D18" s="90"/>
      <c r="E18" s="90">
        <f>127+288</f>
        <v>415</v>
      </c>
      <c r="F18" s="90">
        <v>72</v>
      </c>
      <c r="G18" s="90">
        <f>(4.55+6.65)/2</f>
        <v>5.6</v>
      </c>
      <c r="H18" s="88" t="s">
        <v>135</v>
      </c>
      <c r="I18" s="93"/>
      <c r="J18" s="93">
        <f t="shared" si="1"/>
        <v>10.097098214285717</v>
      </c>
      <c r="K18" s="90" t="s">
        <v>154</v>
      </c>
      <c r="L18" s="95" t="s">
        <v>153</v>
      </c>
    </row>
    <row r="19" spans="1:10" ht="65.25" customHeight="1">
      <c r="A19" s="138" t="s">
        <v>136</v>
      </c>
      <c r="B19" s="138"/>
      <c r="C19" s="138"/>
      <c r="D19" s="138"/>
      <c r="E19" s="138"/>
      <c r="F19" s="138"/>
      <c r="G19" s="138"/>
      <c r="H19" s="139" t="s">
        <v>137</v>
      </c>
      <c r="I19" s="139"/>
      <c r="J19" s="139"/>
    </row>
    <row r="20" spans="1:10" ht="51.75" customHeight="1">
      <c r="A20" s="85"/>
      <c r="B20" s="86"/>
      <c r="C20" s="86"/>
      <c r="D20" s="86"/>
      <c r="E20" s="87"/>
      <c r="F20" s="86"/>
      <c r="G20" s="140" t="s">
        <v>138</v>
      </c>
      <c r="H20" s="141"/>
      <c r="I20" s="141"/>
      <c r="J20" s="141"/>
    </row>
  </sheetData>
  <sheetProtection password="9700" sheet="1" objects="1" scenarios="1" formatCells="0" formatColumns="0" formatRows="0" sort="0" autoFilter="0"/>
  <mergeCells count="4">
    <mergeCell ref="A2:J2"/>
    <mergeCell ref="A19:G19"/>
    <mergeCell ref="H19:J19"/>
    <mergeCell ref="G20:J20"/>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paperSize="8" scale="96" r:id="rId1"/>
</worksheet>
</file>

<file path=xl/worksheets/sheet8.xml><?xml version="1.0" encoding="utf-8"?>
<worksheet xmlns="http://schemas.openxmlformats.org/spreadsheetml/2006/main" xmlns:r="http://schemas.openxmlformats.org/officeDocument/2006/relationships">
  <dimension ref="A1:E67"/>
  <sheetViews>
    <sheetView zoomScalePageLayoutView="0" workbookViewId="0" topLeftCell="A34">
      <selection activeCell="A1" sqref="A1:IV16384"/>
    </sheetView>
  </sheetViews>
  <sheetFormatPr defaultColWidth="11.421875" defaultRowHeight="15"/>
  <cols>
    <col min="1" max="1" width="26.00390625" style="0" customWidth="1"/>
    <col min="2" max="2" width="25.421875" style="0" customWidth="1"/>
    <col min="3" max="3" width="33.421875" style="0" bestFit="1" customWidth="1"/>
    <col min="4" max="4" width="31.7109375" style="0" customWidth="1"/>
    <col min="5" max="5" width="34.7109375" style="0" bestFit="1" customWidth="1"/>
  </cols>
  <sheetData>
    <row r="1" spans="1:5" ht="30">
      <c r="A1" s="142" t="s">
        <v>265</v>
      </c>
      <c r="B1" s="143" t="s">
        <v>183</v>
      </c>
      <c r="C1" s="144" t="s">
        <v>184</v>
      </c>
      <c r="D1" s="144" t="s">
        <v>185</v>
      </c>
      <c r="E1" s="145" t="s">
        <v>186</v>
      </c>
    </row>
    <row r="2" spans="1:5" ht="15">
      <c r="A2" s="146" t="s">
        <v>266</v>
      </c>
      <c r="B2" s="118" t="s">
        <v>267</v>
      </c>
      <c r="C2" s="147" t="s">
        <v>268</v>
      </c>
      <c r="D2" s="118" t="s">
        <v>269</v>
      </c>
      <c r="E2" s="118" t="s">
        <v>270</v>
      </c>
    </row>
    <row r="3" spans="1:5" ht="15">
      <c r="A3" s="148"/>
      <c r="B3" s="116" t="s">
        <v>271</v>
      </c>
      <c r="C3" s="115" t="s">
        <v>272</v>
      </c>
      <c r="D3" s="116" t="s">
        <v>273</v>
      </c>
      <c r="E3" s="116" t="s">
        <v>274</v>
      </c>
    </row>
    <row r="4" spans="1:5" ht="15">
      <c r="A4" s="148"/>
      <c r="B4" s="116" t="s">
        <v>275</v>
      </c>
      <c r="C4" s="115" t="s">
        <v>276</v>
      </c>
      <c r="D4" s="116" t="s">
        <v>277</v>
      </c>
      <c r="E4" s="116" t="s">
        <v>278</v>
      </c>
    </row>
    <row r="5" spans="1:5" ht="15">
      <c r="A5" s="148"/>
      <c r="B5" s="115" t="s">
        <v>279</v>
      </c>
      <c r="C5" s="115" t="s">
        <v>280</v>
      </c>
      <c r="D5" s="116" t="s">
        <v>281</v>
      </c>
      <c r="E5" s="116" t="s">
        <v>282</v>
      </c>
    </row>
    <row r="6" spans="1:5" ht="15">
      <c r="A6" s="148"/>
      <c r="B6" s="116" t="s">
        <v>283</v>
      </c>
      <c r="C6" s="115" t="s">
        <v>284</v>
      </c>
      <c r="D6" s="116" t="s">
        <v>285</v>
      </c>
      <c r="E6" s="116" t="s">
        <v>286</v>
      </c>
    </row>
    <row r="7" spans="1:5" ht="15">
      <c r="A7" s="148"/>
      <c r="B7" s="116" t="s">
        <v>287</v>
      </c>
      <c r="C7" s="115" t="s">
        <v>288</v>
      </c>
      <c r="D7" s="116" t="s">
        <v>289</v>
      </c>
      <c r="E7" s="116" t="s">
        <v>290</v>
      </c>
    </row>
    <row r="8" spans="1:5" ht="15">
      <c r="A8" s="148"/>
      <c r="B8" s="116" t="s">
        <v>291</v>
      </c>
      <c r="C8" s="115" t="s">
        <v>292</v>
      </c>
      <c r="D8" s="116" t="s">
        <v>293</v>
      </c>
      <c r="E8" s="116" t="s">
        <v>294</v>
      </c>
    </row>
    <row r="9" spans="1:5" ht="15">
      <c r="A9" s="148"/>
      <c r="B9" s="116" t="s">
        <v>295</v>
      </c>
      <c r="C9" s="115" t="s">
        <v>296</v>
      </c>
      <c r="D9" s="116" t="s">
        <v>297</v>
      </c>
      <c r="E9" s="116" t="s">
        <v>298</v>
      </c>
    </row>
    <row r="10" spans="1:5" ht="15">
      <c r="A10" s="148"/>
      <c r="B10" s="116" t="s">
        <v>299</v>
      </c>
      <c r="C10" s="115" t="s">
        <v>300</v>
      </c>
      <c r="D10" s="116" t="s">
        <v>301</v>
      </c>
      <c r="E10" s="116" t="s">
        <v>302</v>
      </c>
    </row>
    <row r="11" spans="1:5" ht="15">
      <c r="A11" s="148"/>
      <c r="B11" s="116" t="s">
        <v>303</v>
      </c>
      <c r="C11" s="115" t="s">
        <v>304</v>
      </c>
      <c r="D11" s="116" t="s">
        <v>305</v>
      </c>
      <c r="E11" s="116" t="s">
        <v>306</v>
      </c>
    </row>
    <row r="12" spans="1:5" ht="15">
      <c r="A12" s="148"/>
      <c r="B12" s="116" t="s">
        <v>307</v>
      </c>
      <c r="C12" s="115" t="s">
        <v>308</v>
      </c>
      <c r="D12" s="116" t="s">
        <v>309</v>
      </c>
      <c r="E12" s="116" t="s">
        <v>310</v>
      </c>
    </row>
    <row r="13" spans="1:5" ht="15">
      <c r="A13" s="148"/>
      <c r="B13" s="116" t="s">
        <v>311</v>
      </c>
      <c r="C13" s="115" t="s">
        <v>312</v>
      </c>
      <c r="D13" s="116" t="s">
        <v>313</v>
      </c>
      <c r="E13" s="116" t="s">
        <v>314</v>
      </c>
    </row>
    <row r="14" spans="1:5" ht="15">
      <c r="A14" s="148"/>
      <c r="B14" s="116" t="s">
        <v>315</v>
      </c>
      <c r="C14" s="115" t="s">
        <v>316</v>
      </c>
      <c r="D14" s="116" t="s">
        <v>317</v>
      </c>
      <c r="E14" s="116" t="s">
        <v>318</v>
      </c>
    </row>
    <row r="15" spans="1:5" ht="15">
      <c r="A15" s="148"/>
      <c r="B15" s="115" t="s">
        <v>319</v>
      </c>
      <c r="C15" s="115" t="s">
        <v>320</v>
      </c>
      <c r="D15" s="116" t="s">
        <v>321</v>
      </c>
      <c r="E15" s="116"/>
    </row>
    <row r="16" spans="1:5" ht="15">
      <c r="A16" s="148"/>
      <c r="B16" s="116" t="s">
        <v>322</v>
      </c>
      <c r="C16" s="115" t="s">
        <v>323</v>
      </c>
      <c r="D16" s="116" t="s">
        <v>324</v>
      </c>
      <c r="E16" s="116"/>
    </row>
    <row r="17" spans="1:5" ht="15">
      <c r="A17" s="148"/>
      <c r="B17" s="116" t="s">
        <v>325</v>
      </c>
      <c r="C17" s="115" t="s">
        <v>326</v>
      </c>
      <c r="D17" s="116" t="s">
        <v>327</v>
      </c>
      <c r="E17" s="116"/>
    </row>
    <row r="18" spans="1:5" ht="15">
      <c r="A18" s="148"/>
      <c r="B18" s="116" t="s">
        <v>328</v>
      </c>
      <c r="C18" s="115" t="s">
        <v>329</v>
      </c>
      <c r="D18" s="116" t="s">
        <v>330</v>
      </c>
      <c r="E18" s="116"/>
    </row>
    <row r="19" spans="1:5" ht="15">
      <c r="A19" s="148"/>
      <c r="B19" s="116" t="s">
        <v>331</v>
      </c>
      <c r="C19" s="115" t="s">
        <v>332</v>
      </c>
      <c r="D19" s="116" t="s">
        <v>333</v>
      </c>
      <c r="E19" s="116"/>
    </row>
    <row r="20" spans="1:5" ht="15">
      <c r="A20" s="148"/>
      <c r="B20" s="116" t="s">
        <v>334</v>
      </c>
      <c r="C20" s="115" t="s">
        <v>335</v>
      </c>
      <c r="D20" s="116" t="s">
        <v>336</v>
      </c>
      <c r="E20" s="116"/>
    </row>
    <row r="21" spans="1:5" ht="15">
      <c r="A21" s="148"/>
      <c r="B21" s="116" t="s">
        <v>337</v>
      </c>
      <c r="C21" t="s">
        <v>338</v>
      </c>
      <c r="D21" s="116" t="s">
        <v>339</v>
      </c>
      <c r="E21" s="116"/>
    </row>
    <row r="22" spans="1:5" ht="15">
      <c r="A22" s="148"/>
      <c r="B22" s="116" t="s">
        <v>340</v>
      </c>
      <c r="C22" s="115" t="s">
        <v>341</v>
      </c>
      <c r="D22" s="116" t="s">
        <v>342</v>
      </c>
      <c r="E22" s="116"/>
    </row>
    <row r="23" spans="1:5" ht="15">
      <c r="A23" s="148"/>
      <c r="B23" s="116" t="s">
        <v>343</v>
      </c>
      <c r="C23" s="115" t="s">
        <v>344</v>
      </c>
      <c r="D23" s="116" t="s">
        <v>345</v>
      </c>
      <c r="E23" s="116"/>
    </row>
    <row r="24" spans="1:5" ht="15">
      <c r="A24" s="148"/>
      <c r="B24" s="116" t="s">
        <v>346</v>
      </c>
      <c r="C24" s="115" t="s">
        <v>347</v>
      </c>
      <c r="D24" s="116" t="s">
        <v>348</v>
      </c>
      <c r="E24" s="116"/>
    </row>
    <row r="25" spans="1:5" ht="15">
      <c r="A25" s="148"/>
      <c r="B25" s="116" t="s">
        <v>349</v>
      </c>
      <c r="C25" s="115" t="s">
        <v>347</v>
      </c>
      <c r="D25" s="116" t="s">
        <v>350</v>
      </c>
      <c r="E25" s="116"/>
    </row>
    <row r="26" spans="1:5" ht="15">
      <c r="A26" s="148"/>
      <c r="B26" s="116" t="s">
        <v>351</v>
      </c>
      <c r="C26" s="116"/>
      <c r="D26" s="116" t="s">
        <v>352</v>
      </c>
      <c r="E26" s="116"/>
    </row>
    <row r="27" spans="1:5" ht="15">
      <c r="A27" s="148"/>
      <c r="B27" s="116" t="s">
        <v>353</v>
      </c>
      <c r="C27" s="116"/>
      <c r="D27" s="116" t="s">
        <v>354</v>
      </c>
      <c r="E27" s="116"/>
    </row>
    <row r="28" spans="1:5" ht="15">
      <c r="A28" s="148"/>
      <c r="B28" s="116" t="s">
        <v>355</v>
      </c>
      <c r="C28" s="116"/>
      <c r="D28" s="116" t="s">
        <v>356</v>
      </c>
      <c r="E28" s="116"/>
    </row>
    <row r="29" spans="1:5" ht="15">
      <c r="A29" s="148"/>
      <c r="B29" s="115" t="s">
        <v>357</v>
      </c>
      <c r="C29" s="116"/>
      <c r="D29" s="116" t="s">
        <v>358</v>
      </c>
      <c r="E29" s="116"/>
    </row>
    <row r="30" spans="1:5" ht="15">
      <c r="A30" s="148"/>
      <c r="B30" s="115" t="s">
        <v>359</v>
      </c>
      <c r="C30" s="116"/>
      <c r="D30" s="116" t="s">
        <v>360</v>
      </c>
      <c r="E30" s="116"/>
    </row>
    <row r="31" spans="1:5" ht="15">
      <c r="A31" s="148"/>
      <c r="B31" s="115" t="s">
        <v>361</v>
      </c>
      <c r="C31" s="116"/>
      <c r="D31" s="116" t="s">
        <v>362</v>
      </c>
      <c r="E31" s="116"/>
    </row>
    <row r="32" spans="1:5" ht="15">
      <c r="A32" s="148"/>
      <c r="B32" s="115" t="s">
        <v>363</v>
      </c>
      <c r="C32" s="116"/>
      <c r="D32" s="116" t="s">
        <v>364</v>
      </c>
      <c r="E32" s="116"/>
    </row>
    <row r="33" spans="1:5" ht="15">
      <c r="A33" s="148"/>
      <c r="B33" s="115" t="s">
        <v>365</v>
      </c>
      <c r="C33" s="116"/>
      <c r="D33" s="116" t="s">
        <v>366</v>
      </c>
      <c r="E33" s="116"/>
    </row>
    <row r="34" spans="1:5" ht="15">
      <c r="A34" s="148"/>
      <c r="B34" s="115" t="s">
        <v>367</v>
      </c>
      <c r="C34" s="116"/>
      <c r="E34" s="116"/>
    </row>
    <row r="35" spans="1:5" ht="15">
      <c r="A35" s="148"/>
      <c r="B35" s="115" t="s">
        <v>368</v>
      </c>
      <c r="C35" s="116"/>
      <c r="E35" s="116"/>
    </row>
    <row r="36" spans="1:5" ht="15">
      <c r="A36" s="148"/>
      <c r="B36" s="115" t="s">
        <v>369</v>
      </c>
      <c r="C36" s="116"/>
      <c r="E36" s="116"/>
    </row>
    <row r="37" spans="1:5" ht="15">
      <c r="A37" s="149"/>
      <c r="B37" s="119"/>
      <c r="C37" s="119"/>
      <c r="D37" s="150"/>
      <c r="E37" s="120"/>
    </row>
    <row r="38" spans="1:5" ht="18" customHeight="1">
      <c r="A38" s="146" t="s">
        <v>370</v>
      </c>
      <c r="B38" s="147" t="s">
        <v>371</v>
      </c>
      <c r="C38" s="118" t="s">
        <v>372</v>
      </c>
      <c r="D38" s="147" t="s">
        <v>373</v>
      </c>
      <c r="E38" s="147" t="s">
        <v>374</v>
      </c>
    </row>
    <row r="39" spans="1:5" ht="18" customHeight="1">
      <c r="A39" s="151"/>
      <c r="B39" s="115" t="s">
        <v>375</v>
      </c>
      <c r="C39" s="116" t="s">
        <v>376</v>
      </c>
      <c r="D39" s="115" t="s">
        <v>377</v>
      </c>
      <c r="E39" s="116" t="s">
        <v>378</v>
      </c>
    </row>
    <row r="40" spans="1:5" ht="18" customHeight="1">
      <c r="A40" s="151"/>
      <c r="B40" s="115" t="s">
        <v>379</v>
      </c>
      <c r="C40" s="116" t="s">
        <v>380</v>
      </c>
      <c r="D40" s="115" t="s">
        <v>381</v>
      </c>
      <c r="E40" s="116" t="s">
        <v>382</v>
      </c>
    </row>
    <row r="41" spans="1:5" ht="18" customHeight="1">
      <c r="A41" s="151"/>
      <c r="B41" s="115" t="s">
        <v>383</v>
      </c>
      <c r="C41" s="116" t="s">
        <v>384</v>
      </c>
      <c r="D41" s="115" t="s">
        <v>385</v>
      </c>
      <c r="E41" s="114" t="s">
        <v>386</v>
      </c>
    </row>
    <row r="42" spans="1:5" ht="18" customHeight="1">
      <c r="A42" s="151"/>
      <c r="B42" s="115" t="s">
        <v>387</v>
      </c>
      <c r="C42" s="115" t="s">
        <v>388</v>
      </c>
      <c r="D42" s="115" t="s">
        <v>389</v>
      </c>
      <c r="E42" s="114" t="s">
        <v>390</v>
      </c>
    </row>
    <row r="43" spans="1:5" ht="18" customHeight="1">
      <c r="A43" s="151"/>
      <c r="B43" s="115" t="s">
        <v>391</v>
      </c>
      <c r="C43" s="115" t="s">
        <v>392</v>
      </c>
      <c r="D43" s="115" t="s">
        <v>393</v>
      </c>
      <c r="E43" s="116"/>
    </row>
    <row r="44" spans="1:5" ht="18" customHeight="1">
      <c r="A44" s="151"/>
      <c r="B44" s="115" t="s">
        <v>394</v>
      </c>
      <c r="C44" s="115" t="s">
        <v>395</v>
      </c>
      <c r="D44" s="115" t="s">
        <v>396</v>
      </c>
      <c r="E44" s="116"/>
    </row>
    <row r="45" spans="1:5" ht="18" customHeight="1">
      <c r="A45" s="151"/>
      <c r="B45" s="115" t="s">
        <v>397</v>
      </c>
      <c r="C45" s="115" t="s">
        <v>398</v>
      </c>
      <c r="D45" s="115" t="s">
        <v>399</v>
      </c>
      <c r="E45" s="116"/>
    </row>
    <row r="46" spans="1:5" ht="18" customHeight="1">
      <c r="A46" s="151"/>
      <c r="B46" s="115" t="s">
        <v>400</v>
      </c>
      <c r="C46" s="115" t="s">
        <v>401</v>
      </c>
      <c r="D46" s="115" t="s">
        <v>402</v>
      </c>
      <c r="E46" s="116"/>
    </row>
    <row r="47" spans="1:5" ht="18" customHeight="1">
      <c r="A47" s="151"/>
      <c r="B47" s="116" t="s">
        <v>403</v>
      </c>
      <c r="C47" s="115" t="s">
        <v>404</v>
      </c>
      <c r="D47" s="115" t="s">
        <v>405</v>
      </c>
      <c r="E47" s="116"/>
    </row>
    <row r="48" spans="1:5" ht="18" customHeight="1">
      <c r="A48" s="151"/>
      <c r="B48" s="116"/>
      <c r="C48" s="119" t="s">
        <v>406</v>
      </c>
      <c r="D48" s="115" t="s">
        <v>407</v>
      </c>
      <c r="E48" s="119"/>
    </row>
    <row r="49" spans="1:5" ht="15">
      <c r="A49" s="146" t="s">
        <v>408</v>
      </c>
      <c r="B49" s="113" t="s">
        <v>187</v>
      </c>
      <c r="C49" s="113" t="s">
        <v>197</v>
      </c>
      <c r="D49" s="118" t="s">
        <v>188</v>
      </c>
      <c r="E49" s="113" t="s">
        <v>189</v>
      </c>
    </row>
    <row r="50" spans="1:5" ht="15">
      <c r="A50" s="148"/>
      <c r="B50" s="116" t="s">
        <v>190</v>
      </c>
      <c r="C50" s="114" t="s">
        <v>201</v>
      </c>
      <c r="D50" s="117" t="s">
        <v>191</v>
      </c>
      <c r="E50" s="114" t="s">
        <v>192</v>
      </c>
    </row>
    <row r="51" spans="1:5" ht="15">
      <c r="A51" s="148"/>
      <c r="B51" s="115" t="s">
        <v>193</v>
      </c>
      <c r="C51" s="114" t="s">
        <v>204</v>
      </c>
      <c r="D51" s="114" t="s">
        <v>194</v>
      </c>
      <c r="E51" s="116" t="s">
        <v>195</v>
      </c>
    </row>
    <row r="52" spans="1:5" ht="15">
      <c r="A52" s="148"/>
      <c r="B52" s="115" t="s">
        <v>196</v>
      </c>
      <c r="C52" s="114" t="s">
        <v>207</v>
      </c>
      <c r="D52" s="114" t="s">
        <v>198</v>
      </c>
      <c r="E52" s="114" t="s">
        <v>199</v>
      </c>
    </row>
    <row r="53" spans="1:5" ht="15">
      <c r="A53" s="148"/>
      <c r="B53" s="116" t="s">
        <v>200</v>
      </c>
      <c r="C53" s="114" t="s">
        <v>210</v>
      </c>
      <c r="D53" s="114" t="s">
        <v>202</v>
      </c>
      <c r="E53" s="114"/>
    </row>
    <row r="54" spans="1:5" ht="15">
      <c r="A54" s="148"/>
      <c r="B54" s="116" t="s">
        <v>203</v>
      </c>
      <c r="C54" s="114" t="s">
        <v>213</v>
      </c>
      <c r="D54" s="114" t="s">
        <v>205</v>
      </c>
      <c r="E54" s="114"/>
    </row>
    <row r="55" spans="1:5" ht="15">
      <c r="A55" s="148"/>
      <c r="B55" s="116" t="s">
        <v>206</v>
      </c>
      <c r="C55" s="116" t="s">
        <v>216</v>
      </c>
      <c r="D55" s="114" t="s">
        <v>208</v>
      </c>
      <c r="E55" s="114"/>
    </row>
    <row r="56" spans="1:5" ht="15">
      <c r="A56" s="148"/>
      <c r="B56" s="115" t="s">
        <v>209</v>
      </c>
      <c r="C56" s="116" t="s">
        <v>219</v>
      </c>
      <c r="D56" s="114" t="s">
        <v>211</v>
      </c>
      <c r="E56" s="114"/>
    </row>
    <row r="57" spans="1:5" ht="15">
      <c r="A57" s="148"/>
      <c r="B57" s="116" t="s">
        <v>212</v>
      </c>
      <c r="C57" s="114" t="s">
        <v>222</v>
      </c>
      <c r="D57" s="114" t="s">
        <v>214</v>
      </c>
      <c r="E57" s="114"/>
    </row>
    <row r="58" spans="1:5" ht="15">
      <c r="A58" s="148"/>
      <c r="B58" s="116" t="s">
        <v>215</v>
      </c>
      <c r="C58" s="116" t="s">
        <v>225</v>
      </c>
      <c r="D58" s="114" t="s">
        <v>217</v>
      </c>
      <c r="E58" s="114"/>
    </row>
    <row r="59" spans="1:5" ht="15">
      <c r="A59" s="148"/>
      <c r="B59" s="114" t="s">
        <v>218</v>
      </c>
      <c r="C59" s="114" t="s">
        <v>228</v>
      </c>
      <c r="D59" s="114" t="s">
        <v>220</v>
      </c>
      <c r="E59" s="114"/>
    </row>
    <row r="60" spans="1:5" ht="15">
      <c r="A60" s="148"/>
      <c r="B60" s="115" t="s">
        <v>221</v>
      </c>
      <c r="C60" s="114" t="s">
        <v>230</v>
      </c>
      <c r="D60" s="114" t="s">
        <v>223</v>
      </c>
      <c r="E60" s="114"/>
    </row>
    <row r="61" spans="1:5" ht="15">
      <c r="A61" s="148"/>
      <c r="B61" s="115" t="s">
        <v>224</v>
      </c>
      <c r="C61" s="114" t="s">
        <v>232</v>
      </c>
      <c r="D61" s="114" t="s">
        <v>226</v>
      </c>
      <c r="E61" s="114"/>
    </row>
    <row r="62" spans="1:5" ht="15">
      <c r="A62" s="148"/>
      <c r="B62" s="115" t="s">
        <v>227</v>
      </c>
      <c r="C62" s="114" t="s">
        <v>234</v>
      </c>
      <c r="D62" s="114" t="s">
        <v>229</v>
      </c>
      <c r="E62" s="114"/>
    </row>
    <row r="63" spans="1:5" ht="15">
      <c r="A63" s="148"/>
      <c r="B63" s="114"/>
      <c r="C63" s="116" t="s">
        <v>236</v>
      </c>
      <c r="D63" s="114" t="s">
        <v>231</v>
      </c>
      <c r="E63" s="114"/>
    </row>
    <row r="64" spans="1:5" ht="15">
      <c r="A64" s="148"/>
      <c r="B64" s="114"/>
      <c r="C64" s="116" t="s">
        <v>238</v>
      </c>
      <c r="D64" s="115" t="s">
        <v>233</v>
      </c>
      <c r="E64" s="114"/>
    </row>
    <row r="65" spans="1:5" ht="15">
      <c r="A65" s="148"/>
      <c r="B65" s="114"/>
      <c r="C65" s="116" t="s">
        <v>239</v>
      </c>
      <c r="D65" s="115" t="s">
        <v>235</v>
      </c>
      <c r="E65" s="114"/>
    </row>
    <row r="66" spans="1:5" ht="15">
      <c r="A66" s="148"/>
      <c r="B66" s="114"/>
      <c r="C66" s="116" t="s">
        <v>240</v>
      </c>
      <c r="D66" s="114" t="s">
        <v>237</v>
      </c>
      <c r="E66" s="114"/>
    </row>
    <row r="67" spans="1:5" ht="15">
      <c r="A67" s="149"/>
      <c r="B67" s="120"/>
      <c r="C67" s="119" t="s">
        <v>241</v>
      </c>
      <c r="D67" s="120"/>
      <c r="E67" s="120"/>
    </row>
  </sheetData>
  <sheetProtection password="9700" sheet="1" objects="1" scenarios="1" formatCells="0" formatColumns="0" formatRows="0" sort="0" autoFilter="0" pivotTables="0"/>
  <mergeCells count="3">
    <mergeCell ref="A2:A37"/>
    <mergeCell ref="A38:A48"/>
    <mergeCell ref="A49:A67"/>
  </mergeCells>
  <hyperlinks>
    <hyperlink ref="A2:A37" r:id="rId1" display="https://inpn.mnhn.fr/habitat/cd_typo/46"/>
    <hyperlink ref="A38:A48" r:id="rId2" display="https://inpn.mnhn.fr/habitat/cd_typo/32"/>
    <hyperlink ref="A49:A67" r:id="rId3" display="https://inpn.mnhn.fr/habitat/cd_typo/4"/>
  </hyperlinks>
  <printOptions/>
  <pageMargins left="0.7" right="0.7" top="0.75" bottom="0.75" header="0.3" footer="0.3"/>
  <pageSetup horizontalDpi="600" verticalDpi="600" orientation="portrait" paperSize="9"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Muséum national d'histoire naturelle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 Riviere</dc:creator>
  <cp:keywords/>
  <dc:description/>
  <cp:lastModifiedBy>Marie LA RIVIERE</cp:lastModifiedBy>
  <cp:lastPrinted>2018-05-28T13:56:30Z</cp:lastPrinted>
  <dcterms:created xsi:type="dcterms:W3CDTF">2015-03-18T13:36:03Z</dcterms:created>
  <dcterms:modified xsi:type="dcterms:W3CDTF">2020-01-28T10:25:53Z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